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5b5c3218c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fb8bbd6844b44749"/>
    <x:sheet xmlns:r="http://schemas.openxmlformats.org/officeDocument/2006/relationships" name="Bookings" sheetId="2" r:id="R39f7b78bc8ff48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-yy"/>
    <x:numFmt numFmtId="201" formatCode="d"/>
    <x:numFmt numFmtId="202" formatCode="0;-0;&quot;&quot;"/>
    <x:numFmt numFmtId="203" formatCode="yyyy-mm-dd"/>
    <x:numFmt numFmtId="204" formatCode="#,##0.00"/>
  </x:numFmts>
  <x:fonts count="5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sz val="11"/>
      <x:color rgb="FF1D4ED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4"/>
      </x:patternFill>
    </x:fill>
    <x:fill>
      <x:patternFill patternType="solid">
        <x:fgColor rgb="FF1E3A8A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2E8F0"/>
      </x:bottom>
      <x:diagonal/>
    </x:border>
    <x:border>
      <x:left/>
      <x:right/>
      <x:top style="thin">
        <x:color rgb="FFE2E8F0"/>
      </x:top>
      <x:bottom style="thin">
        <x:color rgb="FFE2E8F0"/>
      </x:bottom>
      <x:diagonal/>
    </x:border>
    <x:border>
      <x:left/>
      <x:right/>
      <x:top style="thin">
        <x:color rgb="FFE2E8F0"/>
      </x:top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201" fontId="4" fillId="3" borderId="0" xfId="0" applyNumberFormat="1" applyFont="1" applyFill="1" applyBorder="1" applyAlignment="1">
      <x:alignment horizontal="center" vertical="center"/>
    </x:xf>
    <x:xf numFmtId="0" fontId="3" fillId="0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horizontal="center" vertical="center"/>
    </x:xf>
    <x:xf numFmtId="0" fontId="3" fillId="0" borderId="2" xfId="0" applyNumberFormat="1" applyFont="1" applyFill="1" applyBorder="1" applyAlignment="1">
      <x:alignment vertical="center"/>
    </x:xf>
    <x:xf numFmtId="202" fontId="1" fillId="0" borderId="2" xfId="0" applyNumberFormat="1" applyFont="1" applyFill="1" applyBorder="1" applyAlignment="1">
      <x:alignment horizontal="center" vertical="center"/>
    </x:xf>
    <x:xf numFmtId="0" fontId="3" fillId="0" borderId="3" xfId="0" applyNumberFormat="1" applyFont="1" applyFill="1" applyBorder="1" applyAlignment="1">
      <x:alignment vertical="center"/>
    </x:xf>
    <x:xf numFmtId="202" fontId="1" fillId="0" borderId="3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204" fontId="3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17452F"/>
      </x:font>
      <x:fill>
        <x:patternFill patternType="solid">
          <x:bgColor rgb="FFC6EAD5"/>
        </x:patternFill>
      </x:fill>
    </x:dxf>
    <x:dxf>
      <x:font>
        <x:b/>
        <x:color rgb="FF9B1C1C"/>
      </x:font>
      <x:fill>
        <x:patternFill patternType="solid">
          <x:bgColor rgb="FFFFD6D6"/>
        </x:patternFill>
      </x:fill>
    </x:dxf>
    <x:dxf>
      <x:font>
        <x:color rgb="FF9B1C1C"/>
      </x:font>
      <x:fill>
        <x:patternFill patternType="solid">
          <x:bgColor rgb="FFFFF3C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66aa0b20241b0" /><Relationship Type="http://schemas.openxmlformats.org/officeDocument/2006/relationships/theme" Target="/xl/theme/theme1.xml" Id="R4d401f8f9a8e4002" /><Relationship Type="http://schemas.openxmlformats.org/officeDocument/2006/relationships/sharedStrings" Target="/xl/sharedStrings.xml" Id="R298054e287694c8b" /><Relationship Type="http://schemas.openxmlformats.org/officeDocument/2006/relationships/worksheet" Target="/xl/worksheets/sheet1.xml" Id="Rfb8bbd6844b44749" /><Relationship Type="http://schemas.openxmlformats.org/officeDocument/2006/relationships/worksheet" Target="/xl/worksheets/sheet2.xml" Id="R39f7b78bc8ff48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1.110000610351562" hidden="0" customWidth="1"/>
    <x:col min="2" max="2" width="5.329999923706055" hidden="0" customWidth="1"/>
    <x:col min="3" max="3" width="5.329999923706055" hidden="0" customWidth="1"/>
    <x:col min="4" max="4" width="5.329999923706055" hidden="0" customWidth="1"/>
    <x:col min="5" max="5" width="4.440000057220459" hidden="0" customWidth="1"/>
    <x:col min="6" max="6" width="4.440000057220459" hidden="0" customWidth="1"/>
    <x:col min="7" max="7" width="4.440000057220459" hidden="0" customWidth="1"/>
    <x:col min="8" max="8" width="4.440000057220459" hidden="0" customWidth="1"/>
    <x:col min="9" max="9" width="4.440000057220459" hidden="0" customWidth="1"/>
    <x:col min="10" max="10" width="4.440000057220459" hidden="0" customWidth="1"/>
    <x:col min="11" max="11" width="4.440000057220459" hidden="0" customWidth="1"/>
    <x:col min="12" max="12" width="4.440000057220459" hidden="0" customWidth="1"/>
    <x:col min="13" max="13" width="4.440000057220459" hidden="0" customWidth="1"/>
    <x:col min="14" max="14" width="4.440000057220459" hidden="0" customWidth="1"/>
    <x:col min="15" max="15" width="4.440000057220459" hidden="0" customWidth="1"/>
    <x:col min="16" max="16" width="4.440000057220459" hidden="0" customWidth="1"/>
    <x:col min="17" max="17" width="4.440000057220459" hidden="0" customWidth="1"/>
    <x:col min="18" max="18" width="4.440000057220459" hidden="0" customWidth="1"/>
    <x:col min="19" max="19" width="4.440000057220459" hidden="0" customWidth="1"/>
    <x:col min="20" max="20" width="4.440000057220459" hidden="0" customWidth="1"/>
    <x:col min="21" max="21" width="4.440000057220459" hidden="0" customWidth="1"/>
    <x:col min="22" max="22" width="4.440000057220459" hidden="0" customWidth="1"/>
    <x:col min="23" max="23" width="4.440000057220459" hidden="0" customWidth="1"/>
    <x:col min="24" max="24" width="4.440000057220459" hidden="0" customWidth="1"/>
    <x:col min="25" max="25" width="4.440000057220459" hidden="0" customWidth="1"/>
    <x:col min="26" max="26" width="4.440000057220459" hidden="0" customWidth="1"/>
    <x:col min="27" max="27" width="4.440000057220459" hidden="0" customWidth="1"/>
    <x:col min="28" max="28" width="4.440000057220459" hidden="0" customWidth="1"/>
    <x:col min="29" max="29" width="4.440000057220459" hidden="0" customWidth="1"/>
    <x:col min="30" max="30" width="4.440000057220459" hidden="0" customWidth="1"/>
    <x:col min="31" max="31" width="4.440000057220459" hidden="0" customWidth="1"/>
    <x:col min="32" max="32" width="4.440000057220459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</x:row>
    <x:row r="2" ht="27" customHeight="1">
      <x:c r="A2" s="3" t="str">
        <x:v>BoutiFlow booking calendar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</x:row>
    <x:row r="3" ht="27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</x:row>
    <x:row r="4" ht="27" customHeight="1">
      <x:c r="A4" s="2" t="str">
        <x:v>Blue cells are editable. Enter bookings on the Bookings tab.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</x:row>
    <x:row r="5" ht="27" customHeight="1">
      <x:c r="A5" s="2" t="str">
        <x:v>Change the month date. Green = booked, red = overlapping bookings. Checkout day is free.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</x:row>
    <x:row r="6" ht="27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</x:row>
    <x:row r="7" ht="27" customHeight="1">
      <x:c r="A7" s="2" t="str">
        <x:v>Month</x:v>
      </x:c>
      <x:c r="B7" s="6" t="n">
        <x:v>46327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</x:row>
    <x:row r="8" ht="27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</x:row>
    <x:row r="9" ht="27" customHeight="1">
      <x:c r="A9" s="15" t="str">
        <x:v>Rental space</x:v>
      </x:c>
      <x:c r="B9" s="16" t="n">
        <x:f>IF(MONTH(DATE(YEAR($B$7),MONTH($B$7),1))=MONTH($B$7),DATE(YEAR($B$7),MONTH($B$7),1),"")</x:f>
        <x:v>46327</x:v>
      </x:c>
      <x:c r="C9" s="16" t="n">
        <x:f>IF(MONTH(DATE(YEAR($B$7),MONTH($B$7),2))=MONTH($B$7),DATE(YEAR($B$7),MONTH($B$7),2),"")</x:f>
        <x:v>46328</x:v>
      </x:c>
      <x:c r="D9" s="16" t="n">
        <x:f>IF(MONTH(DATE(YEAR($B$7),MONTH($B$7),3))=MONTH($B$7),DATE(YEAR($B$7),MONTH($B$7),3),"")</x:f>
        <x:v>46329</x:v>
      </x:c>
      <x:c r="E9" s="16" t="n">
        <x:f>IF(MONTH(DATE(YEAR($B$7),MONTH($B$7),4))=MONTH($B$7),DATE(YEAR($B$7),MONTH($B$7),4),"")</x:f>
        <x:v>46330</x:v>
      </x:c>
      <x:c r="F9" s="16" t="n">
        <x:f>IF(MONTH(DATE(YEAR($B$7),MONTH($B$7),5))=MONTH($B$7),DATE(YEAR($B$7),MONTH($B$7),5),"")</x:f>
        <x:v>46331</x:v>
      </x:c>
      <x:c r="G9" s="16" t="n">
        <x:f>IF(MONTH(DATE(YEAR($B$7),MONTH($B$7),6))=MONTH($B$7),DATE(YEAR($B$7),MONTH($B$7),6),"")</x:f>
        <x:v>46332</x:v>
      </x:c>
      <x:c r="H9" s="16" t="n">
        <x:f>IF(MONTH(DATE(YEAR($B$7),MONTH($B$7),7))=MONTH($B$7),DATE(YEAR($B$7),MONTH($B$7),7),"")</x:f>
        <x:v>46333</x:v>
      </x:c>
      <x:c r="I9" s="16" t="n">
        <x:f>IF(MONTH(DATE(YEAR($B$7),MONTH($B$7),8))=MONTH($B$7),DATE(YEAR($B$7),MONTH($B$7),8),"")</x:f>
        <x:v>46334</x:v>
      </x:c>
      <x:c r="J9" s="16" t="n">
        <x:f>IF(MONTH(DATE(YEAR($B$7),MONTH($B$7),9))=MONTH($B$7),DATE(YEAR($B$7),MONTH($B$7),9),"")</x:f>
        <x:v>46335</x:v>
      </x:c>
      <x:c r="K9" s="16" t="n">
        <x:f>IF(MONTH(DATE(YEAR($B$7),MONTH($B$7),10))=MONTH($B$7),DATE(YEAR($B$7),MONTH($B$7),10),"")</x:f>
        <x:v>46336</x:v>
      </x:c>
      <x:c r="L9" s="16" t="n">
        <x:f>IF(MONTH(DATE(YEAR($B$7),MONTH($B$7),11))=MONTH($B$7),DATE(YEAR($B$7),MONTH($B$7),11),"")</x:f>
        <x:v>46337</x:v>
      </x:c>
      <x:c r="M9" s="16" t="n">
        <x:f>IF(MONTH(DATE(YEAR($B$7),MONTH($B$7),12))=MONTH($B$7),DATE(YEAR($B$7),MONTH($B$7),12),"")</x:f>
        <x:v>46338</x:v>
      </x:c>
      <x:c r="N9" s="16" t="n">
        <x:f>IF(MONTH(DATE(YEAR($B$7),MONTH($B$7),13))=MONTH($B$7),DATE(YEAR($B$7),MONTH($B$7),13),"")</x:f>
        <x:v>46339</x:v>
      </x:c>
      <x:c r="O9" s="16" t="n">
        <x:f>IF(MONTH(DATE(YEAR($B$7),MONTH($B$7),14))=MONTH($B$7),DATE(YEAR($B$7),MONTH($B$7),14),"")</x:f>
        <x:v>46340</x:v>
      </x:c>
      <x:c r="P9" s="16" t="n">
        <x:f>IF(MONTH(DATE(YEAR($B$7),MONTH($B$7),15))=MONTH($B$7),DATE(YEAR($B$7),MONTH($B$7),15),"")</x:f>
        <x:v>46341</x:v>
      </x:c>
      <x:c r="Q9" s="16" t="n">
        <x:f>IF(MONTH(DATE(YEAR($B$7),MONTH($B$7),16))=MONTH($B$7),DATE(YEAR($B$7),MONTH($B$7),16),"")</x:f>
        <x:v>46342</x:v>
      </x:c>
      <x:c r="R9" s="16" t="n">
        <x:f>IF(MONTH(DATE(YEAR($B$7),MONTH($B$7),17))=MONTH($B$7),DATE(YEAR($B$7),MONTH($B$7),17),"")</x:f>
        <x:v>46343</x:v>
      </x:c>
      <x:c r="S9" s="16" t="n">
        <x:f>IF(MONTH(DATE(YEAR($B$7),MONTH($B$7),18))=MONTH($B$7),DATE(YEAR($B$7),MONTH($B$7),18),"")</x:f>
        <x:v>46344</x:v>
      </x:c>
      <x:c r="T9" s="16" t="n">
        <x:f>IF(MONTH(DATE(YEAR($B$7),MONTH($B$7),19))=MONTH($B$7),DATE(YEAR($B$7),MONTH($B$7),19),"")</x:f>
        <x:v>46345</x:v>
      </x:c>
      <x:c r="U9" s="16" t="n">
        <x:f>IF(MONTH(DATE(YEAR($B$7),MONTH($B$7),20))=MONTH($B$7),DATE(YEAR($B$7),MONTH($B$7),20),"")</x:f>
        <x:v>46346</x:v>
      </x:c>
      <x:c r="V9" s="16" t="n">
        <x:f>IF(MONTH(DATE(YEAR($B$7),MONTH($B$7),21))=MONTH($B$7),DATE(YEAR($B$7),MONTH($B$7),21),"")</x:f>
        <x:v>46347</x:v>
      </x:c>
      <x:c r="W9" s="16" t="n">
        <x:f>IF(MONTH(DATE(YEAR($B$7),MONTH($B$7),22))=MONTH($B$7),DATE(YEAR($B$7),MONTH($B$7),22),"")</x:f>
        <x:v>46348</x:v>
      </x:c>
      <x:c r="X9" s="16" t="n">
        <x:f>IF(MONTH(DATE(YEAR($B$7),MONTH($B$7),23))=MONTH($B$7),DATE(YEAR($B$7),MONTH($B$7),23),"")</x:f>
        <x:v>46349</x:v>
      </x:c>
      <x:c r="Y9" s="16" t="n">
        <x:f>IF(MONTH(DATE(YEAR($B$7),MONTH($B$7),24))=MONTH($B$7),DATE(YEAR($B$7),MONTH($B$7),24),"")</x:f>
        <x:v>46350</x:v>
      </x:c>
      <x:c r="Z9" s="16" t="n">
        <x:f>IF(MONTH(DATE(YEAR($B$7),MONTH($B$7),25))=MONTH($B$7),DATE(YEAR($B$7),MONTH($B$7),25),"")</x:f>
        <x:v>46351</x:v>
      </x:c>
      <x:c r="AA9" s="16" t="n">
        <x:f>IF(MONTH(DATE(YEAR($B$7),MONTH($B$7),26))=MONTH($B$7),DATE(YEAR($B$7),MONTH($B$7),26),"")</x:f>
        <x:v>46352</x:v>
      </x:c>
      <x:c r="AB9" s="16" t="n">
        <x:f>IF(MONTH(DATE(YEAR($B$7),MONTH($B$7),27))=MONTH($B$7),DATE(YEAR($B$7),MONTH($B$7),27),"")</x:f>
        <x:v>46353</x:v>
      </x:c>
      <x:c r="AC9" s="16" t="n">
        <x:f>IF(MONTH(DATE(YEAR($B$7),MONTH($B$7),28))=MONTH($B$7),DATE(YEAR($B$7),MONTH($B$7),28),"")</x:f>
        <x:v>46354</x:v>
      </x:c>
      <x:c r="AD9" s="16" t="n">
        <x:f>IF(MONTH(DATE(YEAR($B$7),MONTH($B$7),29))=MONTH($B$7),DATE(YEAR($B$7),MONTH($B$7),29),"")</x:f>
        <x:v>46355</x:v>
      </x:c>
      <x:c r="AE9" s="16" t="n">
        <x:f>IF(MONTH(DATE(YEAR($B$7),MONTH($B$7),30))=MONTH($B$7),DATE(YEAR($B$7),MONTH($B$7),30),"")</x:f>
        <x:v>46356</x:v>
      </x:c>
      <x:c r="AF9" s="16" t="str">
        <x:f>IF(MONTH(DATE(YEAR($B$7),MONTH($B$7),31))=MONTH($B$7),DATE(YEAR($B$7),MONTH($B$7),31),"")</x:f>
      </x:c>
    </x:row>
    <x:row r="10" ht="38" customHeight="1">
      <x:c r="A10" s="17" t="str">
        <x:v>Space 1</x:v>
      </x:c>
      <x:c r="B10" s="18" t="n">
        <x:f>IF(OR(B$9="",$A10=""),"",COUNTIFS('Bookings'!$B$6:$B$105,$A10,'Bookings'!$C$6:$C$105,"&lt;="&amp;B$9,'Bookings'!$D$6:$D$105,"&gt;"&amp;B$9))</x:f>
        <x:v>0</x:v>
      </x:c>
      <x:c r="C10" s="18" t="n">
        <x:f>IF(OR(C$9="",$A10=""),"",COUNTIFS('Bookings'!$B$6:$B$105,$A10,'Bookings'!$C$6:$C$105,"&lt;="&amp;C$9,'Bookings'!$D$6:$D$105,"&gt;"&amp;C$9))</x:f>
        <x:v>0</x:v>
      </x:c>
      <x:c r="D10" s="18" t="n">
        <x:f>IF(OR(D$9="",$A10=""),"",COUNTIFS('Bookings'!$B$6:$B$105,$A10,'Bookings'!$C$6:$C$105,"&lt;="&amp;D$9,'Bookings'!$D$6:$D$105,"&gt;"&amp;D$9))</x:f>
        <x:v>0</x:v>
      </x:c>
      <x:c r="E10" s="18" t="n">
        <x:f>IF(OR(E$9="",$A10=""),"",COUNTIFS('Bookings'!$B$6:$B$105,$A10,'Bookings'!$C$6:$C$105,"&lt;="&amp;E$9,'Bookings'!$D$6:$D$105,"&gt;"&amp;E$9))</x:f>
        <x:v>0</x:v>
      </x:c>
      <x:c r="F10" s="18" t="n">
        <x:f>IF(OR(F$9="",$A10=""),"",COUNTIFS('Bookings'!$B$6:$B$105,$A10,'Bookings'!$C$6:$C$105,"&lt;="&amp;F$9,'Bookings'!$D$6:$D$105,"&gt;"&amp;F$9))</x:f>
        <x:v>0</x:v>
      </x:c>
      <x:c r="G10" s="18" t="n">
        <x:f>IF(OR(G$9="",$A10=""),"",COUNTIFS('Bookings'!$B$6:$B$105,$A10,'Bookings'!$C$6:$C$105,"&lt;="&amp;G$9,'Bookings'!$D$6:$D$105,"&gt;"&amp;G$9))</x:f>
        <x:v>0</x:v>
      </x:c>
      <x:c r="H10" s="18" t="n">
        <x:f>IF(OR(H$9="",$A10=""),"",COUNTIFS('Bookings'!$B$6:$B$105,$A10,'Bookings'!$C$6:$C$105,"&lt;="&amp;H$9,'Bookings'!$D$6:$D$105,"&gt;"&amp;H$9))</x:f>
        <x:v>0</x:v>
      </x:c>
      <x:c r="I10" s="18" t="n">
        <x:f>IF(OR(I$9="",$A10=""),"",COUNTIFS('Bookings'!$B$6:$B$105,$A10,'Bookings'!$C$6:$C$105,"&lt;="&amp;I$9,'Bookings'!$D$6:$D$105,"&gt;"&amp;I$9))</x:f>
        <x:v>0</x:v>
      </x:c>
      <x:c r="J10" s="18" t="n">
        <x:f>IF(OR(J$9="",$A10=""),"",COUNTIFS('Bookings'!$B$6:$B$105,$A10,'Bookings'!$C$6:$C$105,"&lt;="&amp;J$9,'Bookings'!$D$6:$D$105,"&gt;"&amp;J$9))</x:f>
        <x:v>0</x:v>
      </x:c>
      <x:c r="K10" s="18" t="n">
        <x:f>IF(OR(K$9="",$A10=""),"",COUNTIFS('Bookings'!$B$6:$B$105,$A10,'Bookings'!$C$6:$C$105,"&lt;="&amp;K$9,'Bookings'!$D$6:$D$105,"&gt;"&amp;K$9))</x:f>
        <x:v>0</x:v>
      </x:c>
      <x:c r="L10" s="18" t="n">
        <x:f>IF(OR(L$9="",$A10=""),"",COUNTIFS('Bookings'!$B$6:$B$105,$A10,'Bookings'!$C$6:$C$105,"&lt;="&amp;L$9,'Bookings'!$D$6:$D$105,"&gt;"&amp;L$9))</x:f>
        <x:v>0</x:v>
      </x:c>
      <x:c r="M10" s="18" t="n">
        <x:f>IF(OR(M$9="",$A10=""),"",COUNTIFS('Bookings'!$B$6:$B$105,$A10,'Bookings'!$C$6:$C$105,"&lt;="&amp;M$9,'Bookings'!$D$6:$D$105,"&gt;"&amp;M$9))</x:f>
        <x:v>0</x:v>
      </x:c>
      <x:c r="N10" s="18" t="n">
        <x:f>IF(OR(N$9="",$A10=""),"",COUNTIFS('Bookings'!$B$6:$B$105,$A10,'Bookings'!$C$6:$C$105,"&lt;="&amp;N$9,'Bookings'!$D$6:$D$105,"&gt;"&amp;N$9))</x:f>
        <x:v>0</x:v>
      </x:c>
      <x:c r="O10" s="18" t="n">
        <x:f>IF(OR(O$9="",$A10=""),"",COUNTIFS('Bookings'!$B$6:$B$105,$A10,'Bookings'!$C$6:$C$105,"&lt;="&amp;O$9,'Bookings'!$D$6:$D$105,"&gt;"&amp;O$9))</x:f>
        <x:v>0</x:v>
      </x:c>
      <x:c r="P10" s="18" t="n">
        <x:f>IF(OR(P$9="",$A10=""),"",COUNTIFS('Bookings'!$B$6:$B$105,$A10,'Bookings'!$C$6:$C$105,"&lt;="&amp;P$9,'Bookings'!$D$6:$D$105,"&gt;"&amp;P$9))</x:f>
        <x:v>0</x:v>
      </x:c>
      <x:c r="Q10" s="18" t="n">
        <x:f>IF(OR(Q$9="",$A10=""),"",COUNTIFS('Bookings'!$B$6:$B$105,$A10,'Bookings'!$C$6:$C$105,"&lt;="&amp;Q$9,'Bookings'!$D$6:$D$105,"&gt;"&amp;Q$9))</x:f>
        <x:v>0</x:v>
      </x:c>
      <x:c r="R10" s="18" t="n">
        <x:f>IF(OR(R$9="",$A10=""),"",COUNTIFS('Bookings'!$B$6:$B$105,$A10,'Bookings'!$C$6:$C$105,"&lt;="&amp;R$9,'Bookings'!$D$6:$D$105,"&gt;"&amp;R$9))</x:f>
        <x:v>0</x:v>
      </x:c>
      <x:c r="S10" s="18" t="n">
        <x:f>IF(OR(S$9="",$A10=""),"",COUNTIFS('Bookings'!$B$6:$B$105,$A10,'Bookings'!$C$6:$C$105,"&lt;="&amp;S$9,'Bookings'!$D$6:$D$105,"&gt;"&amp;S$9))</x:f>
        <x:v>0</x:v>
      </x:c>
      <x:c r="T10" s="18" t="n">
        <x:f>IF(OR(T$9="",$A10=""),"",COUNTIFS('Bookings'!$B$6:$B$105,$A10,'Bookings'!$C$6:$C$105,"&lt;="&amp;T$9,'Bookings'!$D$6:$D$105,"&gt;"&amp;T$9))</x:f>
        <x:v>0</x:v>
      </x:c>
      <x:c r="U10" s="18" t="n">
        <x:f>IF(OR(U$9="",$A10=""),"",COUNTIFS('Bookings'!$B$6:$B$105,$A10,'Bookings'!$C$6:$C$105,"&lt;="&amp;U$9,'Bookings'!$D$6:$D$105,"&gt;"&amp;U$9))</x:f>
        <x:v>0</x:v>
      </x:c>
      <x:c r="V10" s="18" t="n">
        <x:f>IF(OR(V$9="",$A10=""),"",COUNTIFS('Bookings'!$B$6:$B$105,$A10,'Bookings'!$C$6:$C$105,"&lt;="&amp;V$9,'Bookings'!$D$6:$D$105,"&gt;"&amp;V$9))</x:f>
        <x:v>0</x:v>
      </x:c>
      <x:c r="W10" s="18" t="n">
        <x:f>IF(OR(W$9="",$A10=""),"",COUNTIFS('Bookings'!$B$6:$B$105,$A10,'Bookings'!$C$6:$C$105,"&lt;="&amp;W$9,'Bookings'!$D$6:$D$105,"&gt;"&amp;W$9))</x:f>
        <x:v>0</x:v>
      </x:c>
      <x:c r="X10" s="18" t="n">
        <x:f>IF(OR(X$9="",$A10=""),"",COUNTIFS('Bookings'!$B$6:$B$105,$A10,'Bookings'!$C$6:$C$105,"&lt;="&amp;X$9,'Bookings'!$D$6:$D$105,"&gt;"&amp;X$9))</x:f>
        <x:v>0</x:v>
      </x:c>
      <x:c r="Y10" s="18" t="n">
        <x:f>IF(OR(Y$9="",$A10=""),"",COUNTIFS('Bookings'!$B$6:$B$105,$A10,'Bookings'!$C$6:$C$105,"&lt;="&amp;Y$9,'Bookings'!$D$6:$D$105,"&gt;"&amp;Y$9))</x:f>
        <x:v>0</x:v>
      </x:c>
      <x:c r="Z10" s="18" t="n">
        <x:f>IF(OR(Z$9="",$A10=""),"",COUNTIFS('Bookings'!$B$6:$B$105,$A10,'Bookings'!$C$6:$C$105,"&lt;="&amp;Z$9,'Bookings'!$D$6:$D$105,"&gt;"&amp;Z$9))</x:f>
        <x:v>0</x:v>
      </x:c>
      <x:c r="AA10" s="18" t="n">
        <x:f>IF(OR(AA$9="",$A10=""),"",COUNTIFS('Bookings'!$B$6:$B$105,$A10,'Bookings'!$C$6:$C$105,"&lt;="&amp;AA$9,'Bookings'!$D$6:$D$105,"&gt;"&amp;AA$9))</x:f>
        <x:v>0</x:v>
      </x:c>
      <x:c r="AB10" s="18" t="n">
        <x:f>IF(OR(AB$9="",$A10=""),"",COUNTIFS('Bookings'!$B$6:$B$105,$A10,'Bookings'!$C$6:$C$105,"&lt;="&amp;AB$9,'Bookings'!$D$6:$D$105,"&gt;"&amp;AB$9))</x:f>
        <x:v>0</x:v>
      </x:c>
      <x:c r="AC10" s="18" t="n">
        <x:f>IF(OR(AC$9="",$A10=""),"",COUNTIFS('Bookings'!$B$6:$B$105,$A10,'Bookings'!$C$6:$C$105,"&lt;="&amp;AC$9,'Bookings'!$D$6:$D$105,"&gt;"&amp;AC$9))</x:f>
        <x:v>0</x:v>
      </x:c>
      <x:c r="AD10" s="18" t="n">
        <x:f>IF(OR(AD$9="",$A10=""),"",COUNTIFS('Bookings'!$B$6:$B$105,$A10,'Bookings'!$C$6:$C$105,"&lt;="&amp;AD$9,'Bookings'!$D$6:$D$105,"&gt;"&amp;AD$9))</x:f>
        <x:v>0</x:v>
      </x:c>
      <x:c r="AE10" s="18" t="n">
        <x:f>IF(OR(AE$9="",$A10=""),"",COUNTIFS('Bookings'!$B$6:$B$105,$A10,'Bookings'!$C$6:$C$105,"&lt;="&amp;AE$9,'Bookings'!$D$6:$D$105,"&gt;"&amp;AE$9))</x:f>
        <x:v>0</x:v>
      </x:c>
      <x:c r="AF10" s="18" t="str">
        <x:f>IF(OR(AF$9="",$A10=""),"",COUNTIFS('Bookings'!$B$6:$B$105,$A10,'Bookings'!$C$6:$C$105,"&lt;="&amp;AF$9,'Bookings'!$D$6:$D$105,"&gt;"&amp;AF$9))</x:f>
      </x:c>
    </x:row>
    <x:row r="11" ht="38" customHeight="1">
      <x:c r="A11" s="19" t="str">
        <x:v>Space 2</x:v>
      </x:c>
      <x:c r="B11" s="20" t="n">
        <x:f>IF(OR(B$9="",$A11=""),"",COUNTIFS('Bookings'!$B$6:$B$105,$A11,'Bookings'!$C$6:$C$105,"&lt;="&amp;B$9,'Bookings'!$D$6:$D$105,"&gt;"&amp;B$9))</x:f>
        <x:v>0</x:v>
      </x:c>
      <x:c r="C11" s="20" t="n">
        <x:f>IF(OR(C$9="",$A11=""),"",COUNTIFS('Bookings'!$B$6:$B$105,$A11,'Bookings'!$C$6:$C$105,"&lt;="&amp;C$9,'Bookings'!$D$6:$D$105,"&gt;"&amp;C$9))</x:f>
        <x:v>0</x:v>
      </x:c>
      <x:c r="D11" s="20" t="n">
        <x:f>IF(OR(D$9="",$A11=""),"",COUNTIFS('Bookings'!$B$6:$B$105,$A11,'Bookings'!$C$6:$C$105,"&lt;="&amp;D$9,'Bookings'!$D$6:$D$105,"&gt;"&amp;D$9))</x:f>
        <x:v>0</x:v>
      </x:c>
      <x:c r="E11" s="20" t="n">
        <x:f>IF(OR(E$9="",$A11=""),"",COUNTIFS('Bookings'!$B$6:$B$105,$A11,'Bookings'!$C$6:$C$105,"&lt;="&amp;E$9,'Bookings'!$D$6:$D$105,"&gt;"&amp;E$9))</x:f>
        <x:v>0</x:v>
      </x:c>
      <x:c r="F11" s="20" t="n">
        <x:f>IF(OR(F$9="",$A11=""),"",COUNTIFS('Bookings'!$B$6:$B$105,$A11,'Bookings'!$C$6:$C$105,"&lt;="&amp;F$9,'Bookings'!$D$6:$D$105,"&gt;"&amp;F$9))</x:f>
        <x:v>0</x:v>
      </x:c>
      <x:c r="G11" s="20" t="n">
        <x:f>IF(OR(G$9="",$A11=""),"",COUNTIFS('Bookings'!$B$6:$B$105,$A11,'Bookings'!$C$6:$C$105,"&lt;="&amp;G$9,'Bookings'!$D$6:$D$105,"&gt;"&amp;G$9))</x:f>
        <x:v>0</x:v>
      </x:c>
      <x:c r="H11" s="20" t="n">
        <x:f>IF(OR(H$9="",$A11=""),"",COUNTIFS('Bookings'!$B$6:$B$105,$A11,'Bookings'!$C$6:$C$105,"&lt;="&amp;H$9,'Bookings'!$D$6:$D$105,"&gt;"&amp;H$9))</x:f>
        <x:v>0</x:v>
      </x:c>
      <x:c r="I11" s="20" t="n">
        <x:f>IF(OR(I$9="",$A11=""),"",COUNTIFS('Bookings'!$B$6:$B$105,$A11,'Bookings'!$C$6:$C$105,"&lt;="&amp;I$9,'Bookings'!$D$6:$D$105,"&gt;"&amp;I$9))</x:f>
        <x:v>0</x:v>
      </x:c>
      <x:c r="J11" s="20" t="n">
        <x:f>IF(OR(J$9="",$A11=""),"",COUNTIFS('Bookings'!$B$6:$B$105,$A11,'Bookings'!$C$6:$C$105,"&lt;="&amp;J$9,'Bookings'!$D$6:$D$105,"&gt;"&amp;J$9))</x:f>
        <x:v>0</x:v>
      </x:c>
      <x:c r="K11" s="20" t="n">
        <x:f>IF(OR(K$9="",$A11=""),"",COUNTIFS('Bookings'!$B$6:$B$105,$A11,'Bookings'!$C$6:$C$105,"&lt;="&amp;K$9,'Bookings'!$D$6:$D$105,"&gt;"&amp;K$9))</x:f>
        <x:v>0</x:v>
      </x:c>
      <x:c r="L11" s="20" t="n">
        <x:f>IF(OR(L$9="",$A11=""),"",COUNTIFS('Bookings'!$B$6:$B$105,$A11,'Bookings'!$C$6:$C$105,"&lt;="&amp;L$9,'Bookings'!$D$6:$D$105,"&gt;"&amp;L$9))</x:f>
        <x:v>0</x:v>
      </x:c>
      <x:c r="M11" s="20" t="n">
        <x:f>IF(OR(M$9="",$A11=""),"",COUNTIFS('Bookings'!$B$6:$B$105,$A11,'Bookings'!$C$6:$C$105,"&lt;="&amp;M$9,'Bookings'!$D$6:$D$105,"&gt;"&amp;M$9))</x:f>
        <x:v>0</x:v>
      </x:c>
      <x:c r="N11" s="20" t="n">
        <x:f>IF(OR(N$9="",$A11=""),"",COUNTIFS('Bookings'!$B$6:$B$105,$A11,'Bookings'!$C$6:$C$105,"&lt;="&amp;N$9,'Bookings'!$D$6:$D$105,"&gt;"&amp;N$9))</x:f>
        <x:v>0</x:v>
      </x:c>
      <x:c r="O11" s="20" t="n">
        <x:f>IF(OR(O$9="",$A11=""),"",COUNTIFS('Bookings'!$B$6:$B$105,$A11,'Bookings'!$C$6:$C$105,"&lt;="&amp;O$9,'Bookings'!$D$6:$D$105,"&gt;"&amp;O$9))</x:f>
        <x:v>0</x:v>
      </x:c>
      <x:c r="P11" s="20" t="n">
        <x:f>IF(OR(P$9="",$A11=""),"",COUNTIFS('Bookings'!$B$6:$B$105,$A11,'Bookings'!$C$6:$C$105,"&lt;="&amp;P$9,'Bookings'!$D$6:$D$105,"&gt;"&amp;P$9))</x:f>
        <x:v>0</x:v>
      </x:c>
      <x:c r="Q11" s="20" t="n">
        <x:f>IF(OR(Q$9="",$A11=""),"",COUNTIFS('Bookings'!$B$6:$B$105,$A11,'Bookings'!$C$6:$C$105,"&lt;="&amp;Q$9,'Bookings'!$D$6:$D$105,"&gt;"&amp;Q$9))</x:f>
        <x:v>0</x:v>
      </x:c>
      <x:c r="R11" s="20" t="n">
        <x:f>IF(OR(R$9="",$A11=""),"",COUNTIFS('Bookings'!$B$6:$B$105,$A11,'Bookings'!$C$6:$C$105,"&lt;="&amp;R$9,'Bookings'!$D$6:$D$105,"&gt;"&amp;R$9))</x:f>
        <x:v>0</x:v>
      </x:c>
      <x:c r="S11" s="20" t="n">
        <x:f>IF(OR(S$9="",$A11=""),"",COUNTIFS('Bookings'!$B$6:$B$105,$A11,'Bookings'!$C$6:$C$105,"&lt;="&amp;S$9,'Bookings'!$D$6:$D$105,"&gt;"&amp;S$9))</x:f>
        <x:v>0</x:v>
      </x:c>
      <x:c r="T11" s="20" t="n">
        <x:f>IF(OR(T$9="",$A11=""),"",COUNTIFS('Bookings'!$B$6:$B$105,$A11,'Bookings'!$C$6:$C$105,"&lt;="&amp;T$9,'Bookings'!$D$6:$D$105,"&gt;"&amp;T$9))</x:f>
        <x:v>0</x:v>
      </x:c>
      <x:c r="U11" s="20" t="n">
        <x:f>IF(OR(U$9="",$A11=""),"",COUNTIFS('Bookings'!$B$6:$B$105,$A11,'Bookings'!$C$6:$C$105,"&lt;="&amp;U$9,'Bookings'!$D$6:$D$105,"&gt;"&amp;U$9))</x:f>
        <x:v>0</x:v>
      </x:c>
      <x:c r="V11" s="20" t="n">
        <x:f>IF(OR(V$9="",$A11=""),"",COUNTIFS('Bookings'!$B$6:$B$105,$A11,'Bookings'!$C$6:$C$105,"&lt;="&amp;V$9,'Bookings'!$D$6:$D$105,"&gt;"&amp;V$9))</x:f>
        <x:v>0</x:v>
      </x:c>
      <x:c r="W11" s="20" t="n">
        <x:f>IF(OR(W$9="",$A11=""),"",COUNTIFS('Bookings'!$B$6:$B$105,$A11,'Bookings'!$C$6:$C$105,"&lt;="&amp;W$9,'Bookings'!$D$6:$D$105,"&gt;"&amp;W$9))</x:f>
        <x:v>0</x:v>
      </x:c>
      <x:c r="X11" s="20" t="n">
        <x:f>IF(OR(X$9="",$A11=""),"",COUNTIFS('Bookings'!$B$6:$B$105,$A11,'Bookings'!$C$6:$C$105,"&lt;="&amp;X$9,'Bookings'!$D$6:$D$105,"&gt;"&amp;X$9))</x:f>
        <x:v>0</x:v>
      </x:c>
      <x:c r="Y11" s="20" t="n">
        <x:f>IF(OR(Y$9="",$A11=""),"",COUNTIFS('Bookings'!$B$6:$B$105,$A11,'Bookings'!$C$6:$C$105,"&lt;="&amp;Y$9,'Bookings'!$D$6:$D$105,"&gt;"&amp;Y$9))</x:f>
        <x:v>0</x:v>
      </x:c>
      <x:c r="Z11" s="20" t="n">
        <x:f>IF(OR(Z$9="",$A11=""),"",COUNTIFS('Bookings'!$B$6:$B$105,$A11,'Bookings'!$C$6:$C$105,"&lt;="&amp;Z$9,'Bookings'!$D$6:$D$105,"&gt;"&amp;Z$9))</x:f>
        <x:v>0</x:v>
      </x:c>
      <x:c r="AA11" s="20" t="n">
        <x:f>IF(OR(AA$9="",$A11=""),"",COUNTIFS('Bookings'!$B$6:$B$105,$A11,'Bookings'!$C$6:$C$105,"&lt;="&amp;AA$9,'Bookings'!$D$6:$D$105,"&gt;"&amp;AA$9))</x:f>
        <x:v>0</x:v>
      </x:c>
      <x:c r="AB11" s="20" t="n">
        <x:f>IF(OR(AB$9="",$A11=""),"",COUNTIFS('Bookings'!$B$6:$B$105,$A11,'Bookings'!$C$6:$C$105,"&lt;="&amp;AB$9,'Bookings'!$D$6:$D$105,"&gt;"&amp;AB$9))</x:f>
        <x:v>0</x:v>
      </x:c>
      <x:c r="AC11" s="20" t="n">
        <x:f>IF(OR(AC$9="",$A11=""),"",COUNTIFS('Bookings'!$B$6:$B$105,$A11,'Bookings'!$C$6:$C$105,"&lt;="&amp;AC$9,'Bookings'!$D$6:$D$105,"&gt;"&amp;AC$9))</x:f>
        <x:v>0</x:v>
      </x:c>
      <x:c r="AD11" s="20" t="n">
        <x:f>IF(OR(AD$9="",$A11=""),"",COUNTIFS('Bookings'!$B$6:$B$105,$A11,'Bookings'!$C$6:$C$105,"&lt;="&amp;AD$9,'Bookings'!$D$6:$D$105,"&gt;"&amp;AD$9))</x:f>
        <x:v>0</x:v>
      </x:c>
      <x:c r="AE11" s="20" t="n">
        <x:f>IF(OR(AE$9="",$A11=""),"",COUNTIFS('Bookings'!$B$6:$B$105,$A11,'Bookings'!$C$6:$C$105,"&lt;="&amp;AE$9,'Bookings'!$D$6:$D$105,"&gt;"&amp;AE$9))</x:f>
        <x:v>0</x:v>
      </x:c>
      <x:c r="AF11" s="20" t="str">
        <x:f>IF(OR(AF$9="",$A11=""),"",COUNTIFS('Bookings'!$B$6:$B$105,$A11,'Bookings'!$C$6:$C$105,"&lt;="&amp;AF$9,'Bookings'!$D$6:$D$105,"&gt;"&amp;AF$9))</x:f>
      </x:c>
    </x:row>
    <x:row r="12" ht="38" customHeight="1">
      <x:c r="A12" s="19" t="str">
        <x:v>Space 3</x:v>
      </x:c>
      <x:c r="B12" s="20" t="n">
        <x:f>IF(OR(B$9="",$A12=""),"",COUNTIFS('Bookings'!$B$6:$B$105,$A12,'Bookings'!$C$6:$C$105,"&lt;="&amp;B$9,'Bookings'!$D$6:$D$105,"&gt;"&amp;B$9))</x:f>
        <x:v>0</x:v>
      </x:c>
      <x:c r="C12" s="20" t="n">
        <x:f>IF(OR(C$9="",$A12=""),"",COUNTIFS('Bookings'!$B$6:$B$105,$A12,'Bookings'!$C$6:$C$105,"&lt;="&amp;C$9,'Bookings'!$D$6:$D$105,"&gt;"&amp;C$9))</x:f>
        <x:v>0</x:v>
      </x:c>
      <x:c r="D12" s="20" t="n">
        <x:f>IF(OR(D$9="",$A12=""),"",COUNTIFS('Bookings'!$B$6:$B$105,$A12,'Bookings'!$C$6:$C$105,"&lt;="&amp;D$9,'Bookings'!$D$6:$D$105,"&gt;"&amp;D$9))</x:f>
        <x:v>0</x:v>
      </x:c>
      <x:c r="E12" s="20" t="n">
        <x:f>IF(OR(E$9="",$A12=""),"",COUNTIFS('Bookings'!$B$6:$B$105,$A12,'Bookings'!$C$6:$C$105,"&lt;="&amp;E$9,'Bookings'!$D$6:$D$105,"&gt;"&amp;E$9))</x:f>
        <x:v>0</x:v>
      </x:c>
      <x:c r="F12" s="20" t="n">
        <x:f>IF(OR(F$9="",$A12=""),"",COUNTIFS('Bookings'!$B$6:$B$105,$A12,'Bookings'!$C$6:$C$105,"&lt;="&amp;F$9,'Bookings'!$D$6:$D$105,"&gt;"&amp;F$9))</x:f>
        <x:v>0</x:v>
      </x:c>
      <x:c r="G12" s="20" t="n">
        <x:f>IF(OR(G$9="",$A12=""),"",COUNTIFS('Bookings'!$B$6:$B$105,$A12,'Bookings'!$C$6:$C$105,"&lt;="&amp;G$9,'Bookings'!$D$6:$D$105,"&gt;"&amp;G$9))</x:f>
        <x:v>0</x:v>
      </x:c>
      <x:c r="H12" s="20" t="n">
        <x:f>IF(OR(H$9="",$A12=""),"",COUNTIFS('Bookings'!$B$6:$B$105,$A12,'Bookings'!$C$6:$C$105,"&lt;="&amp;H$9,'Bookings'!$D$6:$D$105,"&gt;"&amp;H$9))</x:f>
        <x:v>0</x:v>
      </x:c>
      <x:c r="I12" s="20" t="n">
        <x:f>IF(OR(I$9="",$A12=""),"",COUNTIFS('Bookings'!$B$6:$B$105,$A12,'Bookings'!$C$6:$C$105,"&lt;="&amp;I$9,'Bookings'!$D$6:$D$105,"&gt;"&amp;I$9))</x:f>
        <x:v>0</x:v>
      </x:c>
      <x:c r="J12" s="20" t="n">
        <x:f>IF(OR(J$9="",$A12=""),"",COUNTIFS('Bookings'!$B$6:$B$105,$A12,'Bookings'!$C$6:$C$105,"&lt;="&amp;J$9,'Bookings'!$D$6:$D$105,"&gt;"&amp;J$9))</x:f>
        <x:v>0</x:v>
      </x:c>
      <x:c r="K12" s="20" t="n">
        <x:f>IF(OR(K$9="",$A12=""),"",COUNTIFS('Bookings'!$B$6:$B$105,$A12,'Bookings'!$C$6:$C$105,"&lt;="&amp;K$9,'Bookings'!$D$6:$D$105,"&gt;"&amp;K$9))</x:f>
        <x:v>0</x:v>
      </x:c>
      <x:c r="L12" s="20" t="n">
        <x:f>IF(OR(L$9="",$A12=""),"",COUNTIFS('Bookings'!$B$6:$B$105,$A12,'Bookings'!$C$6:$C$105,"&lt;="&amp;L$9,'Bookings'!$D$6:$D$105,"&gt;"&amp;L$9))</x:f>
        <x:v>0</x:v>
      </x:c>
      <x:c r="M12" s="20" t="n">
        <x:f>IF(OR(M$9="",$A12=""),"",COUNTIFS('Bookings'!$B$6:$B$105,$A12,'Bookings'!$C$6:$C$105,"&lt;="&amp;M$9,'Bookings'!$D$6:$D$105,"&gt;"&amp;M$9))</x:f>
        <x:v>0</x:v>
      </x:c>
      <x:c r="N12" s="20" t="n">
        <x:f>IF(OR(N$9="",$A12=""),"",COUNTIFS('Bookings'!$B$6:$B$105,$A12,'Bookings'!$C$6:$C$105,"&lt;="&amp;N$9,'Bookings'!$D$6:$D$105,"&gt;"&amp;N$9))</x:f>
        <x:v>0</x:v>
      </x:c>
      <x:c r="O12" s="20" t="n">
        <x:f>IF(OR(O$9="",$A12=""),"",COUNTIFS('Bookings'!$B$6:$B$105,$A12,'Bookings'!$C$6:$C$105,"&lt;="&amp;O$9,'Bookings'!$D$6:$D$105,"&gt;"&amp;O$9))</x:f>
        <x:v>0</x:v>
      </x:c>
      <x:c r="P12" s="20" t="n">
        <x:f>IF(OR(P$9="",$A12=""),"",COUNTIFS('Bookings'!$B$6:$B$105,$A12,'Bookings'!$C$6:$C$105,"&lt;="&amp;P$9,'Bookings'!$D$6:$D$105,"&gt;"&amp;P$9))</x:f>
        <x:v>0</x:v>
      </x:c>
      <x:c r="Q12" s="20" t="n">
        <x:f>IF(OR(Q$9="",$A12=""),"",COUNTIFS('Bookings'!$B$6:$B$105,$A12,'Bookings'!$C$6:$C$105,"&lt;="&amp;Q$9,'Bookings'!$D$6:$D$105,"&gt;"&amp;Q$9))</x:f>
        <x:v>0</x:v>
      </x:c>
      <x:c r="R12" s="20" t="n">
        <x:f>IF(OR(R$9="",$A12=""),"",COUNTIFS('Bookings'!$B$6:$B$105,$A12,'Bookings'!$C$6:$C$105,"&lt;="&amp;R$9,'Bookings'!$D$6:$D$105,"&gt;"&amp;R$9))</x:f>
        <x:v>0</x:v>
      </x:c>
      <x:c r="S12" s="20" t="n">
        <x:f>IF(OR(S$9="",$A12=""),"",COUNTIFS('Bookings'!$B$6:$B$105,$A12,'Bookings'!$C$6:$C$105,"&lt;="&amp;S$9,'Bookings'!$D$6:$D$105,"&gt;"&amp;S$9))</x:f>
        <x:v>0</x:v>
      </x:c>
      <x:c r="T12" s="20" t="n">
        <x:f>IF(OR(T$9="",$A12=""),"",COUNTIFS('Bookings'!$B$6:$B$105,$A12,'Bookings'!$C$6:$C$105,"&lt;="&amp;T$9,'Bookings'!$D$6:$D$105,"&gt;"&amp;T$9))</x:f>
        <x:v>0</x:v>
      </x:c>
      <x:c r="U12" s="20" t="n">
        <x:f>IF(OR(U$9="",$A12=""),"",COUNTIFS('Bookings'!$B$6:$B$105,$A12,'Bookings'!$C$6:$C$105,"&lt;="&amp;U$9,'Bookings'!$D$6:$D$105,"&gt;"&amp;U$9))</x:f>
        <x:v>0</x:v>
      </x:c>
      <x:c r="V12" s="20" t="n">
        <x:f>IF(OR(V$9="",$A12=""),"",COUNTIFS('Bookings'!$B$6:$B$105,$A12,'Bookings'!$C$6:$C$105,"&lt;="&amp;V$9,'Bookings'!$D$6:$D$105,"&gt;"&amp;V$9))</x:f>
        <x:v>0</x:v>
      </x:c>
      <x:c r="W12" s="20" t="n">
        <x:f>IF(OR(W$9="",$A12=""),"",COUNTIFS('Bookings'!$B$6:$B$105,$A12,'Bookings'!$C$6:$C$105,"&lt;="&amp;W$9,'Bookings'!$D$6:$D$105,"&gt;"&amp;W$9))</x:f>
        <x:v>0</x:v>
      </x:c>
      <x:c r="X12" s="20" t="n">
        <x:f>IF(OR(X$9="",$A12=""),"",COUNTIFS('Bookings'!$B$6:$B$105,$A12,'Bookings'!$C$6:$C$105,"&lt;="&amp;X$9,'Bookings'!$D$6:$D$105,"&gt;"&amp;X$9))</x:f>
        <x:v>0</x:v>
      </x:c>
      <x:c r="Y12" s="20" t="n">
        <x:f>IF(OR(Y$9="",$A12=""),"",COUNTIFS('Bookings'!$B$6:$B$105,$A12,'Bookings'!$C$6:$C$105,"&lt;="&amp;Y$9,'Bookings'!$D$6:$D$105,"&gt;"&amp;Y$9))</x:f>
        <x:v>0</x:v>
      </x:c>
      <x:c r="Z12" s="20" t="n">
        <x:f>IF(OR(Z$9="",$A12=""),"",COUNTIFS('Bookings'!$B$6:$B$105,$A12,'Bookings'!$C$6:$C$105,"&lt;="&amp;Z$9,'Bookings'!$D$6:$D$105,"&gt;"&amp;Z$9))</x:f>
        <x:v>0</x:v>
      </x:c>
      <x:c r="AA12" s="20" t="n">
        <x:f>IF(OR(AA$9="",$A12=""),"",COUNTIFS('Bookings'!$B$6:$B$105,$A12,'Bookings'!$C$6:$C$105,"&lt;="&amp;AA$9,'Bookings'!$D$6:$D$105,"&gt;"&amp;AA$9))</x:f>
        <x:v>0</x:v>
      </x:c>
      <x:c r="AB12" s="20" t="n">
        <x:f>IF(OR(AB$9="",$A12=""),"",COUNTIFS('Bookings'!$B$6:$B$105,$A12,'Bookings'!$C$6:$C$105,"&lt;="&amp;AB$9,'Bookings'!$D$6:$D$105,"&gt;"&amp;AB$9))</x:f>
        <x:v>0</x:v>
      </x:c>
      <x:c r="AC12" s="20" t="n">
        <x:f>IF(OR(AC$9="",$A12=""),"",COUNTIFS('Bookings'!$B$6:$B$105,$A12,'Bookings'!$C$6:$C$105,"&lt;="&amp;AC$9,'Bookings'!$D$6:$D$105,"&gt;"&amp;AC$9))</x:f>
        <x:v>0</x:v>
      </x:c>
      <x:c r="AD12" s="20" t="n">
        <x:f>IF(OR(AD$9="",$A12=""),"",COUNTIFS('Bookings'!$B$6:$B$105,$A12,'Bookings'!$C$6:$C$105,"&lt;="&amp;AD$9,'Bookings'!$D$6:$D$105,"&gt;"&amp;AD$9))</x:f>
        <x:v>0</x:v>
      </x:c>
      <x:c r="AE12" s="20" t="n">
        <x:f>IF(OR(AE$9="",$A12=""),"",COUNTIFS('Bookings'!$B$6:$B$105,$A12,'Bookings'!$C$6:$C$105,"&lt;="&amp;AE$9,'Bookings'!$D$6:$D$105,"&gt;"&amp;AE$9))</x:f>
        <x:v>0</x:v>
      </x:c>
      <x:c r="AF12" s="20" t="str">
        <x:f>IF(OR(AF$9="",$A12=""),"",COUNTIFS('Bookings'!$B$6:$B$105,$A12,'Bookings'!$C$6:$C$105,"&lt;="&amp;AF$9,'Bookings'!$D$6:$D$105,"&gt;"&amp;AF$9))</x:f>
      </x:c>
    </x:row>
    <x:row r="13" ht="38" customHeight="1">
      <x:c r="A13" s="19" t="str">
        <x:v>Space 4</x:v>
      </x:c>
      <x:c r="B13" s="20" t="n">
        <x:f>IF(OR(B$9="",$A13=""),"",COUNTIFS('Bookings'!$B$6:$B$105,$A13,'Bookings'!$C$6:$C$105,"&lt;="&amp;B$9,'Bookings'!$D$6:$D$105,"&gt;"&amp;B$9))</x:f>
        <x:v>0</x:v>
      </x:c>
      <x:c r="C13" s="20" t="n">
        <x:f>IF(OR(C$9="",$A13=""),"",COUNTIFS('Bookings'!$B$6:$B$105,$A13,'Bookings'!$C$6:$C$105,"&lt;="&amp;C$9,'Bookings'!$D$6:$D$105,"&gt;"&amp;C$9))</x:f>
        <x:v>0</x:v>
      </x:c>
      <x:c r="D13" s="20" t="n">
        <x:f>IF(OR(D$9="",$A13=""),"",COUNTIFS('Bookings'!$B$6:$B$105,$A13,'Bookings'!$C$6:$C$105,"&lt;="&amp;D$9,'Bookings'!$D$6:$D$105,"&gt;"&amp;D$9))</x:f>
        <x:v>0</x:v>
      </x:c>
      <x:c r="E13" s="20" t="n">
        <x:f>IF(OR(E$9="",$A13=""),"",COUNTIFS('Bookings'!$B$6:$B$105,$A13,'Bookings'!$C$6:$C$105,"&lt;="&amp;E$9,'Bookings'!$D$6:$D$105,"&gt;"&amp;E$9))</x:f>
        <x:v>0</x:v>
      </x:c>
      <x:c r="F13" s="20" t="n">
        <x:f>IF(OR(F$9="",$A13=""),"",COUNTIFS('Bookings'!$B$6:$B$105,$A13,'Bookings'!$C$6:$C$105,"&lt;="&amp;F$9,'Bookings'!$D$6:$D$105,"&gt;"&amp;F$9))</x:f>
        <x:v>0</x:v>
      </x:c>
      <x:c r="G13" s="20" t="n">
        <x:f>IF(OR(G$9="",$A13=""),"",COUNTIFS('Bookings'!$B$6:$B$105,$A13,'Bookings'!$C$6:$C$105,"&lt;="&amp;G$9,'Bookings'!$D$6:$D$105,"&gt;"&amp;G$9))</x:f>
        <x:v>0</x:v>
      </x:c>
      <x:c r="H13" s="20" t="n">
        <x:f>IF(OR(H$9="",$A13=""),"",COUNTIFS('Bookings'!$B$6:$B$105,$A13,'Bookings'!$C$6:$C$105,"&lt;="&amp;H$9,'Bookings'!$D$6:$D$105,"&gt;"&amp;H$9))</x:f>
        <x:v>0</x:v>
      </x:c>
      <x:c r="I13" s="20" t="n">
        <x:f>IF(OR(I$9="",$A13=""),"",COUNTIFS('Bookings'!$B$6:$B$105,$A13,'Bookings'!$C$6:$C$105,"&lt;="&amp;I$9,'Bookings'!$D$6:$D$105,"&gt;"&amp;I$9))</x:f>
        <x:v>0</x:v>
      </x:c>
      <x:c r="J13" s="20" t="n">
        <x:f>IF(OR(J$9="",$A13=""),"",COUNTIFS('Bookings'!$B$6:$B$105,$A13,'Bookings'!$C$6:$C$105,"&lt;="&amp;J$9,'Bookings'!$D$6:$D$105,"&gt;"&amp;J$9))</x:f>
        <x:v>0</x:v>
      </x:c>
      <x:c r="K13" s="20" t="n">
        <x:f>IF(OR(K$9="",$A13=""),"",COUNTIFS('Bookings'!$B$6:$B$105,$A13,'Bookings'!$C$6:$C$105,"&lt;="&amp;K$9,'Bookings'!$D$6:$D$105,"&gt;"&amp;K$9))</x:f>
        <x:v>0</x:v>
      </x:c>
      <x:c r="L13" s="20" t="n">
        <x:f>IF(OR(L$9="",$A13=""),"",COUNTIFS('Bookings'!$B$6:$B$105,$A13,'Bookings'!$C$6:$C$105,"&lt;="&amp;L$9,'Bookings'!$D$6:$D$105,"&gt;"&amp;L$9))</x:f>
        <x:v>0</x:v>
      </x:c>
      <x:c r="M13" s="20" t="n">
        <x:f>IF(OR(M$9="",$A13=""),"",COUNTIFS('Bookings'!$B$6:$B$105,$A13,'Bookings'!$C$6:$C$105,"&lt;="&amp;M$9,'Bookings'!$D$6:$D$105,"&gt;"&amp;M$9))</x:f>
        <x:v>0</x:v>
      </x:c>
      <x:c r="N13" s="20" t="n">
        <x:f>IF(OR(N$9="",$A13=""),"",COUNTIFS('Bookings'!$B$6:$B$105,$A13,'Bookings'!$C$6:$C$105,"&lt;="&amp;N$9,'Bookings'!$D$6:$D$105,"&gt;"&amp;N$9))</x:f>
        <x:v>0</x:v>
      </x:c>
      <x:c r="O13" s="20" t="n">
        <x:f>IF(OR(O$9="",$A13=""),"",COUNTIFS('Bookings'!$B$6:$B$105,$A13,'Bookings'!$C$6:$C$105,"&lt;="&amp;O$9,'Bookings'!$D$6:$D$105,"&gt;"&amp;O$9))</x:f>
        <x:v>0</x:v>
      </x:c>
      <x:c r="P13" s="20" t="n">
        <x:f>IF(OR(P$9="",$A13=""),"",COUNTIFS('Bookings'!$B$6:$B$105,$A13,'Bookings'!$C$6:$C$105,"&lt;="&amp;P$9,'Bookings'!$D$6:$D$105,"&gt;"&amp;P$9))</x:f>
        <x:v>0</x:v>
      </x:c>
      <x:c r="Q13" s="20" t="n">
        <x:f>IF(OR(Q$9="",$A13=""),"",COUNTIFS('Bookings'!$B$6:$B$105,$A13,'Bookings'!$C$6:$C$105,"&lt;="&amp;Q$9,'Bookings'!$D$6:$D$105,"&gt;"&amp;Q$9))</x:f>
        <x:v>0</x:v>
      </x:c>
      <x:c r="R13" s="20" t="n">
        <x:f>IF(OR(R$9="",$A13=""),"",COUNTIFS('Bookings'!$B$6:$B$105,$A13,'Bookings'!$C$6:$C$105,"&lt;="&amp;R$9,'Bookings'!$D$6:$D$105,"&gt;"&amp;R$9))</x:f>
        <x:v>0</x:v>
      </x:c>
      <x:c r="S13" s="20" t="n">
        <x:f>IF(OR(S$9="",$A13=""),"",COUNTIFS('Bookings'!$B$6:$B$105,$A13,'Bookings'!$C$6:$C$105,"&lt;="&amp;S$9,'Bookings'!$D$6:$D$105,"&gt;"&amp;S$9))</x:f>
        <x:v>0</x:v>
      </x:c>
      <x:c r="T13" s="20" t="n">
        <x:f>IF(OR(T$9="",$A13=""),"",COUNTIFS('Bookings'!$B$6:$B$105,$A13,'Bookings'!$C$6:$C$105,"&lt;="&amp;T$9,'Bookings'!$D$6:$D$105,"&gt;"&amp;T$9))</x:f>
        <x:v>0</x:v>
      </x:c>
      <x:c r="U13" s="20" t="n">
        <x:f>IF(OR(U$9="",$A13=""),"",COUNTIFS('Bookings'!$B$6:$B$105,$A13,'Bookings'!$C$6:$C$105,"&lt;="&amp;U$9,'Bookings'!$D$6:$D$105,"&gt;"&amp;U$9))</x:f>
        <x:v>0</x:v>
      </x:c>
      <x:c r="V13" s="20" t="n">
        <x:f>IF(OR(V$9="",$A13=""),"",COUNTIFS('Bookings'!$B$6:$B$105,$A13,'Bookings'!$C$6:$C$105,"&lt;="&amp;V$9,'Bookings'!$D$6:$D$105,"&gt;"&amp;V$9))</x:f>
        <x:v>0</x:v>
      </x:c>
      <x:c r="W13" s="20" t="n">
        <x:f>IF(OR(W$9="",$A13=""),"",COUNTIFS('Bookings'!$B$6:$B$105,$A13,'Bookings'!$C$6:$C$105,"&lt;="&amp;W$9,'Bookings'!$D$6:$D$105,"&gt;"&amp;W$9))</x:f>
        <x:v>0</x:v>
      </x:c>
      <x:c r="X13" s="20" t="n">
        <x:f>IF(OR(X$9="",$A13=""),"",COUNTIFS('Bookings'!$B$6:$B$105,$A13,'Bookings'!$C$6:$C$105,"&lt;="&amp;X$9,'Bookings'!$D$6:$D$105,"&gt;"&amp;X$9))</x:f>
        <x:v>0</x:v>
      </x:c>
      <x:c r="Y13" s="20" t="n">
        <x:f>IF(OR(Y$9="",$A13=""),"",COUNTIFS('Bookings'!$B$6:$B$105,$A13,'Bookings'!$C$6:$C$105,"&lt;="&amp;Y$9,'Bookings'!$D$6:$D$105,"&gt;"&amp;Y$9))</x:f>
        <x:v>0</x:v>
      </x:c>
      <x:c r="Z13" s="20" t="n">
        <x:f>IF(OR(Z$9="",$A13=""),"",COUNTIFS('Bookings'!$B$6:$B$105,$A13,'Bookings'!$C$6:$C$105,"&lt;="&amp;Z$9,'Bookings'!$D$6:$D$105,"&gt;"&amp;Z$9))</x:f>
        <x:v>0</x:v>
      </x:c>
      <x:c r="AA13" s="20" t="n">
        <x:f>IF(OR(AA$9="",$A13=""),"",COUNTIFS('Bookings'!$B$6:$B$105,$A13,'Bookings'!$C$6:$C$105,"&lt;="&amp;AA$9,'Bookings'!$D$6:$D$105,"&gt;"&amp;AA$9))</x:f>
        <x:v>0</x:v>
      </x:c>
      <x:c r="AB13" s="20" t="n">
        <x:f>IF(OR(AB$9="",$A13=""),"",COUNTIFS('Bookings'!$B$6:$B$105,$A13,'Bookings'!$C$6:$C$105,"&lt;="&amp;AB$9,'Bookings'!$D$6:$D$105,"&gt;"&amp;AB$9))</x:f>
        <x:v>0</x:v>
      </x:c>
      <x:c r="AC13" s="20" t="n">
        <x:f>IF(OR(AC$9="",$A13=""),"",COUNTIFS('Bookings'!$B$6:$B$105,$A13,'Bookings'!$C$6:$C$105,"&lt;="&amp;AC$9,'Bookings'!$D$6:$D$105,"&gt;"&amp;AC$9))</x:f>
        <x:v>0</x:v>
      </x:c>
      <x:c r="AD13" s="20" t="n">
        <x:f>IF(OR(AD$9="",$A13=""),"",COUNTIFS('Bookings'!$B$6:$B$105,$A13,'Bookings'!$C$6:$C$105,"&lt;="&amp;AD$9,'Bookings'!$D$6:$D$105,"&gt;"&amp;AD$9))</x:f>
        <x:v>0</x:v>
      </x:c>
      <x:c r="AE13" s="20" t="n">
        <x:f>IF(OR(AE$9="",$A13=""),"",COUNTIFS('Bookings'!$B$6:$B$105,$A13,'Bookings'!$C$6:$C$105,"&lt;="&amp;AE$9,'Bookings'!$D$6:$D$105,"&gt;"&amp;AE$9))</x:f>
        <x:v>0</x:v>
      </x:c>
      <x:c r="AF13" s="20" t="str">
        <x:f>IF(OR(AF$9="",$A13=""),"",COUNTIFS('Bookings'!$B$6:$B$105,$A13,'Bookings'!$C$6:$C$105,"&lt;="&amp;AF$9,'Bookings'!$D$6:$D$105,"&gt;"&amp;AF$9))</x:f>
      </x:c>
    </x:row>
    <x:row r="14" ht="38" customHeight="1">
      <x:c r="A14" s="21" t="str">
        <x:v>Space 5</x:v>
      </x:c>
      <x:c r="B14" s="22" t="n">
        <x:f>IF(OR(B$9="",$A14=""),"",COUNTIFS('Bookings'!$B$6:$B$105,$A14,'Bookings'!$C$6:$C$105,"&lt;="&amp;B$9,'Bookings'!$D$6:$D$105,"&gt;"&amp;B$9))</x:f>
        <x:v>0</x:v>
      </x:c>
      <x:c r="C14" s="22" t="n">
        <x:f>IF(OR(C$9="",$A14=""),"",COUNTIFS('Bookings'!$B$6:$B$105,$A14,'Bookings'!$C$6:$C$105,"&lt;="&amp;C$9,'Bookings'!$D$6:$D$105,"&gt;"&amp;C$9))</x:f>
        <x:v>0</x:v>
      </x:c>
      <x:c r="D14" s="22" t="n">
        <x:f>IF(OR(D$9="",$A14=""),"",COUNTIFS('Bookings'!$B$6:$B$105,$A14,'Bookings'!$C$6:$C$105,"&lt;="&amp;D$9,'Bookings'!$D$6:$D$105,"&gt;"&amp;D$9))</x:f>
        <x:v>0</x:v>
      </x:c>
      <x:c r="E14" s="22" t="n">
        <x:f>IF(OR(E$9="",$A14=""),"",COUNTIFS('Bookings'!$B$6:$B$105,$A14,'Bookings'!$C$6:$C$105,"&lt;="&amp;E$9,'Bookings'!$D$6:$D$105,"&gt;"&amp;E$9))</x:f>
        <x:v>0</x:v>
      </x:c>
      <x:c r="F14" s="22" t="n">
        <x:f>IF(OR(F$9="",$A14=""),"",COUNTIFS('Bookings'!$B$6:$B$105,$A14,'Bookings'!$C$6:$C$105,"&lt;="&amp;F$9,'Bookings'!$D$6:$D$105,"&gt;"&amp;F$9))</x:f>
        <x:v>0</x:v>
      </x:c>
      <x:c r="G14" s="22" t="n">
        <x:f>IF(OR(G$9="",$A14=""),"",COUNTIFS('Bookings'!$B$6:$B$105,$A14,'Bookings'!$C$6:$C$105,"&lt;="&amp;G$9,'Bookings'!$D$6:$D$105,"&gt;"&amp;G$9))</x:f>
        <x:v>0</x:v>
      </x:c>
      <x:c r="H14" s="22" t="n">
        <x:f>IF(OR(H$9="",$A14=""),"",COUNTIFS('Bookings'!$B$6:$B$105,$A14,'Bookings'!$C$6:$C$105,"&lt;="&amp;H$9,'Bookings'!$D$6:$D$105,"&gt;"&amp;H$9))</x:f>
        <x:v>0</x:v>
      </x:c>
      <x:c r="I14" s="22" t="n">
        <x:f>IF(OR(I$9="",$A14=""),"",COUNTIFS('Bookings'!$B$6:$B$105,$A14,'Bookings'!$C$6:$C$105,"&lt;="&amp;I$9,'Bookings'!$D$6:$D$105,"&gt;"&amp;I$9))</x:f>
        <x:v>0</x:v>
      </x:c>
      <x:c r="J14" s="22" t="n">
        <x:f>IF(OR(J$9="",$A14=""),"",COUNTIFS('Bookings'!$B$6:$B$105,$A14,'Bookings'!$C$6:$C$105,"&lt;="&amp;J$9,'Bookings'!$D$6:$D$105,"&gt;"&amp;J$9))</x:f>
        <x:v>0</x:v>
      </x:c>
      <x:c r="K14" s="22" t="n">
        <x:f>IF(OR(K$9="",$A14=""),"",COUNTIFS('Bookings'!$B$6:$B$105,$A14,'Bookings'!$C$6:$C$105,"&lt;="&amp;K$9,'Bookings'!$D$6:$D$105,"&gt;"&amp;K$9))</x:f>
        <x:v>0</x:v>
      </x:c>
      <x:c r="L14" s="22" t="n">
        <x:f>IF(OR(L$9="",$A14=""),"",COUNTIFS('Bookings'!$B$6:$B$105,$A14,'Bookings'!$C$6:$C$105,"&lt;="&amp;L$9,'Bookings'!$D$6:$D$105,"&gt;"&amp;L$9))</x:f>
        <x:v>0</x:v>
      </x:c>
      <x:c r="M14" s="22" t="n">
        <x:f>IF(OR(M$9="",$A14=""),"",COUNTIFS('Bookings'!$B$6:$B$105,$A14,'Bookings'!$C$6:$C$105,"&lt;="&amp;M$9,'Bookings'!$D$6:$D$105,"&gt;"&amp;M$9))</x:f>
        <x:v>0</x:v>
      </x:c>
      <x:c r="N14" s="22" t="n">
        <x:f>IF(OR(N$9="",$A14=""),"",COUNTIFS('Bookings'!$B$6:$B$105,$A14,'Bookings'!$C$6:$C$105,"&lt;="&amp;N$9,'Bookings'!$D$6:$D$105,"&gt;"&amp;N$9))</x:f>
        <x:v>0</x:v>
      </x:c>
      <x:c r="O14" s="22" t="n">
        <x:f>IF(OR(O$9="",$A14=""),"",COUNTIFS('Bookings'!$B$6:$B$105,$A14,'Bookings'!$C$6:$C$105,"&lt;="&amp;O$9,'Bookings'!$D$6:$D$105,"&gt;"&amp;O$9))</x:f>
        <x:v>0</x:v>
      </x:c>
      <x:c r="P14" s="22" t="n">
        <x:f>IF(OR(P$9="",$A14=""),"",COUNTIFS('Bookings'!$B$6:$B$105,$A14,'Bookings'!$C$6:$C$105,"&lt;="&amp;P$9,'Bookings'!$D$6:$D$105,"&gt;"&amp;P$9))</x:f>
        <x:v>0</x:v>
      </x:c>
      <x:c r="Q14" s="22" t="n">
        <x:f>IF(OR(Q$9="",$A14=""),"",COUNTIFS('Bookings'!$B$6:$B$105,$A14,'Bookings'!$C$6:$C$105,"&lt;="&amp;Q$9,'Bookings'!$D$6:$D$105,"&gt;"&amp;Q$9))</x:f>
        <x:v>0</x:v>
      </x:c>
      <x:c r="R14" s="22" t="n">
        <x:f>IF(OR(R$9="",$A14=""),"",COUNTIFS('Bookings'!$B$6:$B$105,$A14,'Bookings'!$C$6:$C$105,"&lt;="&amp;R$9,'Bookings'!$D$6:$D$105,"&gt;"&amp;R$9))</x:f>
        <x:v>0</x:v>
      </x:c>
      <x:c r="S14" s="22" t="n">
        <x:f>IF(OR(S$9="",$A14=""),"",COUNTIFS('Bookings'!$B$6:$B$105,$A14,'Bookings'!$C$6:$C$105,"&lt;="&amp;S$9,'Bookings'!$D$6:$D$105,"&gt;"&amp;S$9))</x:f>
        <x:v>0</x:v>
      </x:c>
      <x:c r="T14" s="22" t="n">
        <x:f>IF(OR(T$9="",$A14=""),"",COUNTIFS('Bookings'!$B$6:$B$105,$A14,'Bookings'!$C$6:$C$105,"&lt;="&amp;T$9,'Bookings'!$D$6:$D$105,"&gt;"&amp;T$9))</x:f>
        <x:v>0</x:v>
      </x:c>
      <x:c r="U14" s="22" t="n">
        <x:f>IF(OR(U$9="",$A14=""),"",COUNTIFS('Bookings'!$B$6:$B$105,$A14,'Bookings'!$C$6:$C$105,"&lt;="&amp;U$9,'Bookings'!$D$6:$D$105,"&gt;"&amp;U$9))</x:f>
        <x:v>0</x:v>
      </x:c>
      <x:c r="V14" s="22" t="n">
        <x:f>IF(OR(V$9="",$A14=""),"",COUNTIFS('Bookings'!$B$6:$B$105,$A14,'Bookings'!$C$6:$C$105,"&lt;="&amp;V$9,'Bookings'!$D$6:$D$105,"&gt;"&amp;V$9))</x:f>
        <x:v>0</x:v>
      </x:c>
      <x:c r="W14" s="22" t="n">
        <x:f>IF(OR(W$9="",$A14=""),"",COUNTIFS('Bookings'!$B$6:$B$105,$A14,'Bookings'!$C$6:$C$105,"&lt;="&amp;W$9,'Bookings'!$D$6:$D$105,"&gt;"&amp;W$9))</x:f>
        <x:v>0</x:v>
      </x:c>
      <x:c r="X14" s="22" t="n">
        <x:f>IF(OR(X$9="",$A14=""),"",COUNTIFS('Bookings'!$B$6:$B$105,$A14,'Bookings'!$C$6:$C$105,"&lt;="&amp;X$9,'Bookings'!$D$6:$D$105,"&gt;"&amp;X$9))</x:f>
        <x:v>0</x:v>
      </x:c>
      <x:c r="Y14" s="22" t="n">
        <x:f>IF(OR(Y$9="",$A14=""),"",COUNTIFS('Bookings'!$B$6:$B$105,$A14,'Bookings'!$C$6:$C$105,"&lt;="&amp;Y$9,'Bookings'!$D$6:$D$105,"&gt;"&amp;Y$9))</x:f>
        <x:v>0</x:v>
      </x:c>
      <x:c r="Z14" s="22" t="n">
        <x:f>IF(OR(Z$9="",$A14=""),"",COUNTIFS('Bookings'!$B$6:$B$105,$A14,'Bookings'!$C$6:$C$105,"&lt;="&amp;Z$9,'Bookings'!$D$6:$D$105,"&gt;"&amp;Z$9))</x:f>
        <x:v>0</x:v>
      </x:c>
      <x:c r="AA14" s="22" t="n">
        <x:f>IF(OR(AA$9="",$A14=""),"",COUNTIFS('Bookings'!$B$6:$B$105,$A14,'Bookings'!$C$6:$C$105,"&lt;="&amp;AA$9,'Bookings'!$D$6:$D$105,"&gt;"&amp;AA$9))</x:f>
        <x:v>0</x:v>
      </x:c>
      <x:c r="AB14" s="22" t="n">
        <x:f>IF(OR(AB$9="",$A14=""),"",COUNTIFS('Bookings'!$B$6:$B$105,$A14,'Bookings'!$C$6:$C$105,"&lt;="&amp;AB$9,'Bookings'!$D$6:$D$105,"&gt;"&amp;AB$9))</x:f>
        <x:v>0</x:v>
      </x:c>
      <x:c r="AC14" s="22" t="n">
        <x:f>IF(OR(AC$9="",$A14=""),"",COUNTIFS('Bookings'!$B$6:$B$105,$A14,'Bookings'!$C$6:$C$105,"&lt;="&amp;AC$9,'Bookings'!$D$6:$D$105,"&gt;"&amp;AC$9))</x:f>
        <x:v>0</x:v>
      </x:c>
      <x:c r="AD14" s="22" t="n">
        <x:f>IF(OR(AD$9="",$A14=""),"",COUNTIFS('Bookings'!$B$6:$B$105,$A14,'Bookings'!$C$6:$C$105,"&lt;="&amp;AD$9,'Bookings'!$D$6:$D$105,"&gt;"&amp;AD$9))</x:f>
        <x:v>0</x:v>
      </x:c>
      <x:c r="AE14" s="22" t="n">
        <x:f>IF(OR(AE$9="",$A14=""),"",COUNTIFS('Bookings'!$B$6:$B$105,$A14,'Bookings'!$C$6:$C$105,"&lt;="&amp;AE$9,'Bookings'!$D$6:$D$105,"&gt;"&amp;AE$9))</x:f>
        <x:v>0</x:v>
      </x:c>
      <x:c r="AF14" s="22" t="str">
        <x:f>IF(OR(AF$9="",$A14=""),"",COUNTIFS('Bookings'!$B$6:$B$105,$A14,'Bookings'!$C$6:$C$105,"&lt;="&amp;AF$9,'Bookings'!$D$6:$D$105,"&gt;"&amp;AF$9))</x:f>
      </x:c>
    </x:row>
    <x:row r="15" ht="27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</x:row>
    <x:row r="16" ht="27" customHeight="1">
      <x:c r="A16" s="8" t="str">
        <x:v>BoutiFlow for iPhone: https://apps.apple.com/app/id6768113492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</x:row>
  </x:sheetData>
  <x:conditionalFormatting sqref="B10:AF14">
    <x:cfRule type="cellIs" dxfId="0" priority="1" operator="equal">
      <x:formula>1</x:formula>
    </x:cfRule>
    <x:cfRule type="cellIs" dxfId="1" priority="2" operator="greaterThan">
      <x:formula>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.559999465942383" hidden="0" customWidth="1"/>
    <x:col min="2" max="2" width="20.559999465942383" hidden="0" customWidth="1"/>
    <x:col min="3" max="3" width="14.4399995803833" hidden="0" customWidth="1"/>
    <x:col min="4" max="4" width="14.4399995803833" hidden="0" customWidth="1"/>
    <x:col min="5" max="5" width="14.4399995803833" hidden="0" customWidth="1"/>
    <x:col min="6" max="6" width="14.4399995803833" hidden="0" customWidth="1"/>
    <x:col min="7" max="7" width="9.4399995803833" hidden="0" customWidth="1"/>
    <x:col min="8" max="8" width="14.4399995803833" hidden="0" customWidth="1"/>
    <x:col min="9" max="9" width="20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7" customHeight="1">
      <x:c r="A2" s="3" t="str">
        <x:v>Bookings</x:v>
      </x:c>
      <x:c r="B2" s="2"/>
      <x:c r="C2" s="2"/>
      <x:c r="D2" s="2"/>
      <x:c r="E2" s="2"/>
      <x:c r="F2" s="2"/>
      <x:c r="G2" s="2"/>
      <x:c r="H2" s="2"/>
      <x:c r="I2" s="2"/>
    </x:row>
    <x:row r="3" ht="27" customHeight="1">
      <x:c r="A3" s="2" t="str">
        <x:v>Currency</x:v>
      </x:c>
      <x:c r="B3" s="24" t="str">
        <x:v>EUR</x:v>
      </x:c>
      <x:c r="C3" s="2"/>
      <x:c r="D3" s="2"/>
      <x:c r="E3" s="2"/>
      <x:c r="F3" s="2"/>
      <x:c r="G3" s="2"/>
      <x:c r="H3" s="2"/>
      <x:c r="I3" s="2"/>
    </x:row>
    <x:row r="4" ht="27" customHeight="1">
      <x:c r="A4" s="2" t="str">
        <x:v>Use the exact space names from Calendar. One currency throughout. Capacity: 100 bookings.</x:v>
      </x:c>
      <x:c r="B4" s="2"/>
      <x:c r="C4" s="2"/>
      <x:c r="D4" s="2"/>
      <x:c r="E4" s="2"/>
      <x:c r="F4" s="2"/>
      <x:c r="G4" s="2"/>
      <x:c r="H4" s="2"/>
      <x:c r="I4" s="2"/>
    </x:row>
    <x:row r="5" ht="27" customHeight="1">
      <x:c r="A5" s="15" t="str">
        <x:v>Guest / reference</x:v>
      </x:c>
      <x:c r="B5" s="15" t="str">
        <x:v>Rental space</x:v>
      </x:c>
      <x:c r="C5" s="15" t="str">
        <x:v>Check-in</x:v>
      </x:c>
      <x:c r="D5" s="15" t="str">
        <x:v>Checkout</x:v>
      </x:c>
      <x:c r="E5" s="15" t="str">
        <x:v>Total</x:v>
      </x:c>
      <x:c r="F5" s="15" t="str">
        <x:v>Received</x:v>
      </x:c>
      <x:c r="G5" s="15" t="str">
        <x:v>Nights</x:v>
      </x:c>
      <x:c r="H5" s="15" t="str">
        <x:v>Balance</x:v>
      </x:c>
      <x:c r="I5" s="15" t="str">
        <x:v>Review</x:v>
      </x:c>
    </x:row>
    <x:row r="6" ht="27" customHeight="1">
      <x:c r="A6" s="8"/>
      <x:c r="B6" s="8"/>
      <x:c r="C6" s="25"/>
      <x:c r="D6" s="25"/>
      <x:c r="E6" s="26"/>
      <x:c r="F6" s="26"/>
      <x:c r="G6" s="2" t="str">
        <x:f>IF(OR(B6="",C6="",D6=""),"",IF(D6&gt;C6,D6-C6,"Check dates"))</x:f>
      </x:c>
      <x:c r="H6" s="27" t="str">
        <x:f>IF(OR(E6="",F6=""),"",E6-F6)</x:f>
      </x:c>
      <x:c r="I6" s="2" t="str">
        <x:f>IF(B6="","",IF(COUNTIFS('Calendar'!$A$10:$A$14,B6)&lt;&gt;1,"Check space name",IF(OR(C6="",D6="",D6&lt;=C6),"Check dates",IF(OR(E6&lt;0,F6&lt;0,AND(E6&lt;&gt;"",F6&gt;E6)),"Check amounts",IF(COUNTIFS($B$6:$B$105,B6,$C$6:$C$105,"&lt;"&amp;D6,$D$6:$D$105,"&gt;"&amp;C6)&gt;1,"Overlap","")))))</x:f>
      </x:c>
    </x:row>
    <x:row r="7" ht="27" customHeight="1">
      <x:c r="A7" s="8"/>
      <x:c r="B7" s="8"/>
      <x:c r="C7" s="25"/>
      <x:c r="D7" s="25"/>
      <x:c r="E7" s="26"/>
      <x:c r="F7" s="26"/>
      <x:c r="G7" s="2" t="str">
        <x:f>IF(OR(B7="",C7="",D7=""),"",IF(D7&gt;C7,D7-C7,"Check dates"))</x:f>
      </x:c>
      <x:c r="H7" s="27" t="str">
        <x:f>IF(OR(E7="",F7=""),"",E7-F7)</x:f>
      </x:c>
      <x:c r="I7" s="2" t="str">
        <x:f>IF(B7="","",IF(COUNTIFS('Calendar'!$A$10:$A$14,B7)&lt;&gt;1,"Check space name",IF(OR(C7="",D7="",D7&lt;=C7),"Check dates",IF(OR(E7&lt;0,F7&lt;0,AND(E7&lt;&gt;"",F7&gt;E7)),"Check amounts",IF(COUNTIFS($B$6:$B$105,B7,$C$6:$C$105,"&lt;"&amp;D7,$D$6:$D$105,"&gt;"&amp;C7)&gt;1,"Overlap","")))))</x:f>
      </x:c>
    </x:row>
    <x:row r="8" ht="27" customHeight="1">
      <x:c r="A8" s="8"/>
      <x:c r="B8" s="8"/>
      <x:c r="C8" s="25"/>
      <x:c r="D8" s="25"/>
      <x:c r="E8" s="26"/>
      <x:c r="F8" s="26"/>
      <x:c r="G8" s="2" t="str">
        <x:f>IF(OR(B8="",C8="",D8=""),"",IF(D8&gt;C8,D8-C8,"Check dates"))</x:f>
      </x:c>
      <x:c r="H8" s="27" t="str">
        <x:f>IF(OR(E8="",F8=""),"",E8-F8)</x:f>
      </x:c>
      <x:c r="I8" s="2" t="str">
        <x:f>IF(B8="","",IF(COUNTIFS('Calendar'!$A$10:$A$14,B8)&lt;&gt;1,"Check space name",IF(OR(C8="",D8="",D8&lt;=C8),"Check dates",IF(OR(E8&lt;0,F8&lt;0,AND(E8&lt;&gt;"",F8&gt;E8)),"Check amounts",IF(COUNTIFS($B$6:$B$105,B8,$C$6:$C$105,"&lt;"&amp;D8,$D$6:$D$105,"&gt;"&amp;C8)&gt;1,"Overlap","")))))</x:f>
      </x:c>
    </x:row>
    <x:row r="9" ht="27" customHeight="1">
      <x:c r="A9" s="8"/>
      <x:c r="B9" s="8"/>
      <x:c r="C9" s="25"/>
      <x:c r="D9" s="25"/>
      <x:c r="E9" s="26"/>
      <x:c r="F9" s="26"/>
      <x:c r="G9" s="2" t="str">
        <x:f>IF(OR(B9="",C9="",D9=""),"",IF(D9&gt;C9,D9-C9,"Check dates"))</x:f>
      </x:c>
      <x:c r="H9" s="27" t="str">
        <x:f>IF(OR(E9="",F9=""),"",E9-F9)</x:f>
      </x:c>
      <x:c r="I9" s="2" t="str">
        <x:f>IF(B9="","",IF(COUNTIFS('Calendar'!$A$10:$A$14,B9)&lt;&gt;1,"Check space name",IF(OR(C9="",D9="",D9&lt;=C9),"Check dates",IF(OR(E9&lt;0,F9&lt;0,AND(E9&lt;&gt;"",F9&gt;E9)),"Check amounts",IF(COUNTIFS($B$6:$B$105,B9,$C$6:$C$105,"&lt;"&amp;D9,$D$6:$D$105,"&gt;"&amp;C9)&gt;1,"Overlap","")))))</x:f>
      </x:c>
    </x:row>
    <x:row r="10" ht="27" customHeight="1">
      <x:c r="A10" s="8"/>
      <x:c r="B10" s="8"/>
      <x:c r="C10" s="25"/>
      <x:c r="D10" s="25"/>
      <x:c r="E10" s="26"/>
      <x:c r="F10" s="26"/>
      <x:c r="G10" s="2" t="str">
        <x:f>IF(OR(B10="",C10="",D10=""),"",IF(D10&gt;C10,D10-C10,"Check dates"))</x:f>
      </x:c>
      <x:c r="H10" s="27" t="str">
        <x:f>IF(OR(E10="",F10=""),"",E10-F10)</x:f>
      </x:c>
      <x:c r="I10" s="2" t="str">
        <x:f>IF(B10="","",IF(COUNTIFS('Calendar'!$A$10:$A$14,B10)&lt;&gt;1,"Check space name",IF(OR(C10="",D10="",D10&lt;=C10),"Check dates",IF(OR(E10&lt;0,F10&lt;0,AND(E10&lt;&gt;"",F10&gt;E10)),"Check amounts",IF(COUNTIFS($B$6:$B$105,B10,$C$6:$C$105,"&lt;"&amp;D10,$D$6:$D$105,"&gt;"&amp;C10)&gt;1,"Overlap","")))))</x:f>
      </x:c>
    </x:row>
    <x:row r="11" ht="27" customHeight="1">
      <x:c r="A11" s="8"/>
      <x:c r="B11" s="8"/>
      <x:c r="C11" s="25"/>
      <x:c r="D11" s="25"/>
      <x:c r="E11" s="26"/>
      <x:c r="F11" s="26"/>
      <x:c r="G11" s="2" t="str">
        <x:f>IF(OR(B11="",C11="",D11=""),"",IF(D11&gt;C11,D11-C11,"Check dates"))</x:f>
      </x:c>
      <x:c r="H11" s="27" t="str">
        <x:f>IF(OR(E11="",F11=""),"",E11-F11)</x:f>
      </x:c>
      <x:c r="I11" s="2" t="str">
        <x:f>IF(B11="","",IF(COUNTIFS('Calendar'!$A$10:$A$14,B11)&lt;&gt;1,"Check space name",IF(OR(C11="",D11="",D11&lt;=C11),"Check dates",IF(OR(E11&lt;0,F11&lt;0,AND(E11&lt;&gt;"",F11&gt;E11)),"Check amounts",IF(COUNTIFS($B$6:$B$105,B11,$C$6:$C$105,"&lt;"&amp;D11,$D$6:$D$105,"&gt;"&amp;C11)&gt;1,"Overlap","")))))</x:f>
      </x:c>
    </x:row>
    <x:row r="12" ht="27" customHeight="1">
      <x:c r="A12" s="8"/>
      <x:c r="B12" s="8"/>
      <x:c r="C12" s="25"/>
      <x:c r="D12" s="25"/>
      <x:c r="E12" s="26"/>
      <x:c r="F12" s="26"/>
      <x:c r="G12" s="2" t="str">
        <x:f>IF(OR(B12="",C12="",D12=""),"",IF(D12&gt;C12,D12-C12,"Check dates"))</x:f>
      </x:c>
      <x:c r="H12" s="27" t="str">
        <x:f>IF(OR(E12="",F12=""),"",E12-F12)</x:f>
      </x:c>
      <x:c r="I12" s="2" t="str">
        <x:f>IF(B12="","",IF(COUNTIFS('Calendar'!$A$10:$A$14,B12)&lt;&gt;1,"Check space name",IF(OR(C12="",D12="",D12&lt;=C12),"Check dates",IF(OR(E12&lt;0,F12&lt;0,AND(E12&lt;&gt;"",F12&gt;E12)),"Check amounts",IF(COUNTIFS($B$6:$B$105,B12,$C$6:$C$105,"&lt;"&amp;D12,$D$6:$D$105,"&gt;"&amp;C12)&gt;1,"Overlap","")))))</x:f>
      </x:c>
    </x:row>
    <x:row r="13" ht="27" customHeight="1">
      <x:c r="A13" s="8"/>
      <x:c r="B13" s="8"/>
      <x:c r="C13" s="25"/>
      <x:c r="D13" s="25"/>
      <x:c r="E13" s="26"/>
      <x:c r="F13" s="26"/>
      <x:c r="G13" s="2" t="str">
        <x:f>IF(OR(B13="",C13="",D13=""),"",IF(D13&gt;C13,D13-C13,"Check dates"))</x:f>
      </x:c>
      <x:c r="H13" s="27" t="str">
        <x:f>IF(OR(E13="",F13=""),"",E13-F13)</x:f>
      </x:c>
      <x:c r="I13" s="2" t="str">
        <x:f>IF(B13="","",IF(COUNTIFS('Calendar'!$A$10:$A$14,B13)&lt;&gt;1,"Check space name",IF(OR(C13="",D13="",D13&lt;=C13),"Check dates",IF(OR(E13&lt;0,F13&lt;0,AND(E13&lt;&gt;"",F13&gt;E13)),"Check amounts",IF(COUNTIFS($B$6:$B$105,B13,$C$6:$C$105,"&lt;"&amp;D13,$D$6:$D$105,"&gt;"&amp;C13)&gt;1,"Overlap","")))))</x:f>
      </x:c>
    </x:row>
    <x:row r="14" ht="27" customHeight="1">
      <x:c r="A14" s="8"/>
      <x:c r="B14" s="8"/>
      <x:c r="C14" s="25"/>
      <x:c r="D14" s="25"/>
      <x:c r="E14" s="26"/>
      <x:c r="F14" s="26"/>
      <x:c r="G14" s="2" t="str">
        <x:f>IF(OR(B14="",C14="",D14=""),"",IF(D14&gt;C14,D14-C14,"Check dates"))</x:f>
      </x:c>
      <x:c r="H14" s="27" t="str">
        <x:f>IF(OR(E14="",F14=""),"",E14-F14)</x:f>
      </x:c>
      <x:c r="I14" s="2" t="str">
        <x:f>IF(B14="","",IF(COUNTIFS('Calendar'!$A$10:$A$14,B14)&lt;&gt;1,"Check space name",IF(OR(C14="",D14="",D14&lt;=C14),"Check dates",IF(OR(E14&lt;0,F14&lt;0,AND(E14&lt;&gt;"",F14&gt;E14)),"Check amounts",IF(COUNTIFS($B$6:$B$105,B14,$C$6:$C$105,"&lt;"&amp;D14,$D$6:$D$105,"&gt;"&amp;C14)&gt;1,"Overlap","")))))</x:f>
      </x:c>
    </x:row>
    <x:row r="15" ht="27" customHeight="1">
      <x:c r="A15" s="8"/>
      <x:c r="B15" s="8"/>
      <x:c r="C15" s="25"/>
      <x:c r="D15" s="25"/>
      <x:c r="E15" s="26"/>
      <x:c r="F15" s="26"/>
      <x:c r="G15" s="2" t="str">
        <x:f>IF(OR(B15="",C15="",D15=""),"",IF(D15&gt;C15,D15-C15,"Check dates"))</x:f>
      </x:c>
      <x:c r="H15" s="27" t="str">
        <x:f>IF(OR(E15="",F15=""),"",E15-F15)</x:f>
      </x:c>
      <x:c r="I15" s="2" t="str">
        <x:f>IF(B15="","",IF(COUNTIFS('Calendar'!$A$10:$A$14,B15)&lt;&gt;1,"Check space name",IF(OR(C15="",D15="",D15&lt;=C15),"Check dates",IF(OR(E15&lt;0,F15&lt;0,AND(E15&lt;&gt;"",F15&gt;E15)),"Check amounts",IF(COUNTIFS($B$6:$B$105,B15,$C$6:$C$105,"&lt;"&amp;D15,$D$6:$D$105,"&gt;"&amp;C15)&gt;1,"Overlap","")))))</x:f>
      </x:c>
    </x:row>
    <x:row r="16" ht="27" customHeight="1">
      <x:c r="A16" s="8"/>
      <x:c r="B16" s="8"/>
      <x:c r="C16" s="25"/>
      <x:c r="D16" s="25"/>
      <x:c r="E16" s="26"/>
      <x:c r="F16" s="26"/>
      <x:c r="G16" s="2" t="str">
        <x:f>IF(OR(B16="",C16="",D16=""),"",IF(D16&gt;C16,D16-C16,"Check dates"))</x:f>
      </x:c>
      <x:c r="H16" s="27" t="str">
        <x:f>IF(OR(E16="",F16=""),"",E16-F16)</x:f>
      </x:c>
      <x:c r="I16" s="2" t="str">
        <x:f>IF(B16="","",IF(COUNTIFS('Calendar'!$A$10:$A$14,B16)&lt;&gt;1,"Check space name",IF(OR(C16="",D16="",D16&lt;=C16),"Check dates",IF(OR(E16&lt;0,F16&lt;0,AND(E16&lt;&gt;"",F16&gt;E16)),"Check amounts",IF(COUNTIFS($B$6:$B$105,B16,$C$6:$C$105,"&lt;"&amp;D16,$D$6:$D$105,"&gt;"&amp;C16)&gt;1,"Overlap","")))))</x:f>
      </x:c>
    </x:row>
    <x:row r="17" ht="27" customHeight="1">
      <x:c r="A17" s="8"/>
      <x:c r="B17" s="8"/>
      <x:c r="C17" s="25"/>
      <x:c r="D17" s="25"/>
      <x:c r="E17" s="26"/>
      <x:c r="F17" s="26"/>
      <x:c r="G17" s="2" t="str">
        <x:f>IF(OR(B17="",C17="",D17=""),"",IF(D17&gt;C17,D17-C17,"Check dates"))</x:f>
      </x:c>
      <x:c r="H17" s="27" t="str">
        <x:f>IF(OR(E17="",F17=""),"",E17-F17)</x:f>
      </x:c>
      <x:c r="I17" s="2" t="str">
        <x:f>IF(B17="","",IF(COUNTIFS('Calendar'!$A$10:$A$14,B17)&lt;&gt;1,"Check space name",IF(OR(C17="",D17="",D17&lt;=C17),"Check dates",IF(OR(E17&lt;0,F17&lt;0,AND(E17&lt;&gt;"",F17&gt;E17)),"Check amounts",IF(COUNTIFS($B$6:$B$105,B17,$C$6:$C$105,"&lt;"&amp;D17,$D$6:$D$105,"&gt;"&amp;C17)&gt;1,"Overlap","")))))</x:f>
      </x:c>
    </x:row>
    <x:row r="18" ht="27" customHeight="1">
      <x:c r="A18" s="8"/>
      <x:c r="B18" s="8"/>
      <x:c r="C18" s="25"/>
      <x:c r="D18" s="25"/>
      <x:c r="E18" s="26"/>
      <x:c r="F18" s="26"/>
      <x:c r="G18" s="2" t="str">
        <x:f>IF(OR(B18="",C18="",D18=""),"",IF(D18&gt;C18,D18-C18,"Check dates"))</x:f>
      </x:c>
      <x:c r="H18" s="27" t="str">
        <x:f>IF(OR(E18="",F18=""),"",E18-F18)</x:f>
      </x:c>
      <x:c r="I18" s="2" t="str">
        <x:f>IF(B18="","",IF(COUNTIFS('Calendar'!$A$10:$A$14,B18)&lt;&gt;1,"Check space name",IF(OR(C18="",D18="",D18&lt;=C18),"Check dates",IF(OR(E18&lt;0,F18&lt;0,AND(E18&lt;&gt;"",F18&gt;E18)),"Check amounts",IF(COUNTIFS($B$6:$B$105,B18,$C$6:$C$105,"&lt;"&amp;D18,$D$6:$D$105,"&gt;"&amp;C18)&gt;1,"Overlap","")))))</x:f>
      </x:c>
    </x:row>
    <x:row r="19" ht="27" customHeight="1">
      <x:c r="A19" s="8"/>
      <x:c r="B19" s="8"/>
      <x:c r="C19" s="25"/>
      <x:c r="D19" s="25"/>
      <x:c r="E19" s="26"/>
      <x:c r="F19" s="26"/>
      <x:c r="G19" s="2" t="str">
        <x:f>IF(OR(B19="",C19="",D19=""),"",IF(D19&gt;C19,D19-C19,"Check dates"))</x:f>
      </x:c>
      <x:c r="H19" s="27" t="str">
        <x:f>IF(OR(E19="",F19=""),"",E19-F19)</x:f>
      </x:c>
      <x:c r="I19" s="2" t="str">
        <x:f>IF(B19="","",IF(COUNTIFS('Calendar'!$A$10:$A$14,B19)&lt;&gt;1,"Check space name",IF(OR(C19="",D19="",D19&lt;=C19),"Check dates",IF(OR(E19&lt;0,F19&lt;0,AND(E19&lt;&gt;"",F19&gt;E19)),"Check amounts",IF(COUNTIFS($B$6:$B$105,B19,$C$6:$C$105,"&lt;"&amp;D19,$D$6:$D$105,"&gt;"&amp;C19)&gt;1,"Overlap","")))))</x:f>
      </x:c>
    </x:row>
    <x:row r="20" ht="27" customHeight="1">
      <x:c r="A20" s="8"/>
      <x:c r="B20" s="8"/>
      <x:c r="C20" s="25"/>
      <x:c r="D20" s="25"/>
      <x:c r="E20" s="26"/>
      <x:c r="F20" s="26"/>
      <x:c r="G20" s="2" t="str">
        <x:f>IF(OR(B20="",C20="",D20=""),"",IF(D20&gt;C20,D20-C20,"Check dates"))</x:f>
      </x:c>
      <x:c r="H20" s="27" t="str">
        <x:f>IF(OR(E20="",F20=""),"",E20-F20)</x:f>
      </x:c>
      <x:c r="I20" s="2" t="str">
        <x:f>IF(B20="","",IF(COUNTIFS('Calendar'!$A$10:$A$14,B20)&lt;&gt;1,"Check space name",IF(OR(C20="",D20="",D20&lt;=C20),"Check dates",IF(OR(E20&lt;0,F20&lt;0,AND(E20&lt;&gt;"",F20&gt;E20)),"Check amounts",IF(COUNTIFS($B$6:$B$105,B20,$C$6:$C$105,"&lt;"&amp;D20,$D$6:$D$105,"&gt;"&amp;C20)&gt;1,"Overlap","")))))</x:f>
      </x:c>
    </x:row>
    <x:row r="21" ht="27" customHeight="1">
      <x:c r="A21" s="8"/>
      <x:c r="B21" s="8"/>
      <x:c r="C21" s="25"/>
      <x:c r="D21" s="25"/>
      <x:c r="E21" s="26"/>
      <x:c r="F21" s="26"/>
      <x:c r="G21" s="2" t="str">
        <x:f>IF(OR(B21="",C21="",D21=""),"",IF(D21&gt;C21,D21-C21,"Check dates"))</x:f>
      </x:c>
      <x:c r="H21" s="27" t="str">
        <x:f>IF(OR(E21="",F21=""),"",E21-F21)</x:f>
      </x:c>
      <x:c r="I21" s="2" t="str">
        <x:f>IF(B21="","",IF(COUNTIFS('Calendar'!$A$10:$A$14,B21)&lt;&gt;1,"Check space name",IF(OR(C21="",D21="",D21&lt;=C21),"Check dates",IF(OR(E21&lt;0,F21&lt;0,AND(E21&lt;&gt;"",F21&gt;E21)),"Check amounts",IF(COUNTIFS($B$6:$B$105,B21,$C$6:$C$105,"&lt;"&amp;D21,$D$6:$D$105,"&gt;"&amp;C21)&gt;1,"Overlap","")))))</x:f>
      </x:c>
    </x:row>
    <x:row r="22" ht="27" customHeight="1">
      <x:c r="A22" s="8"/>
      <x:c r="B22" s="8"/>
      <x:c r="C22" s="25"/>
      <x:c r="D22" s="25"/>
      <x:c r="E22" s="26"/>
      <x:c r="F22" s="26"/>
      <x:c r="G22" s="2" t="str">
        <x:f>IF(OR(B22="",C22="",D22=""),"",IF(D22&gt;C22,D22-C22,"Check dates"))</x:f>
      </x:c>
      <x:c r="H22" s="27" t="str">
        <x:f>IF(OR(E22="",F22=""),"",E22-F22)</x:f>
      </x:c>
      <x:c r="I22" s="2" t="str">
        <x:f>IF(B22="","",IF(COUNTIFS('Calendar'!$A$10:$A$14,B22)&lt;&gt;1,"Check space name",IF(OR(C22="",D22="",D22&lt;=C22),"Check dates",IF(OR(E22&lt;0,F22&lt;0,AND(E22&lt;&gt;"",F22&gt;E22)),"Check amounts",IF(COUNTIFS($B$6:$B$105,B22,$C$6:$C$105,"&lt;"&amp;D22,$D$6:$D$105,"&gt;"&amp;C22)&gt;1,"Overlap","")))))</x:f>
      </x:c>
    </x:row>
    <x:row r="23" ht="27" customHeight="1">
      <x:c r="A23" s="8"/>
      <x:c r="B23" s="8"/>
      <x:c r="C23" s="25"/>
      <x:c r="D23" s="25"/>
      <x:c r="E23" s="26"/>
      <x:c r="F23" s="26"/>
      <x:c r="G23" s="2" t="str">
        <x:f>IF(OR(B23="",C23="",D23=""),"",IF(D23&gt;C23,D23-C23,"Check dates"))</x:f>
      </x:c>
      <x:c r="H23" s="27" t="str">
        <x:f>IF(OR(E23="",F23=""),"",E23-F23)</x:f>
      </x:c>
      <x:c r="I23" s="2" t="str">
        <x:f>IF(B23="","",IF(COUNTIFS('Calendar'!$A$10:$A$14,B23)&lt;&gt;1,"Check space name",IF(OR(C23="",D23="",D23&lt;=C23),"Check dates",IF(OR(E23&lt;0,F23&lt;0,AND(E23&lt;&gt;"",F23&gt;E23)),"Check amounts",IF(COUNTIFS($B$6:$B$105,B23,$C$6:$C$105,"&lt;"&amp;D23,$D$6:$D$105,"&gt;"&amp;C23)&gt;1,"Overlap","")))))</x:f>
      </x:c>
    </x:row>
    <x:row r="24" ht="27" customHeight="1">
      <x:c r="A24" s="8"/>
      <x:c r="B24" s="8"/>
      <x:c r="C24" s="25"/>
      <x:c r="D24" s="25"/>
      <x:c r="E24" s="26"/>
      <x:c r="F24" s="26"/>
      <x:c r="G24" s="2" t="str">
        <x:f>IF(OR(B24="",C24="",D24=""),"",IF(D24&gt;C24,D24-C24,"Check dates"))</x:f>
      </x:c>
      <x:c r="H24" s="27" t="str">
        <x:f>IF(OR(E24="",F24=""),"",E24-F24)</x:f>
      </x:c>
      <x:c r="I24" s="2" t="str">
        <x:f>IF(B24="","",IF(COUNTIFS('Calendar'!$A$10:$A$14,B24)&lt;&gt;1,"Check space name",IF(OR(C24="",D24="",D24&lt;=C24),"Check dates",IF(OR(E24&lt;0,F24&lt;0,AND(E24&lt;&gt;"",F24&gt;E24)),"Check amounts",IF(COUNTIFS($B$6:$B$105,B24,$C$6:$C$105,"&lt;"&amp;D24,$D$6:$D$105,"&gt;"&amp;C24)&gt;1,"Overlap","")))))</x:f>
      </x:c>
    </x:row>
    <x:row r="25" ht="27" customHeight="1">
      <x:c r="A25" s="8"/>
      <x:c r="B25" s="8"/>
      <x:c r="C25" s="25"/>
      <x:c r="D25" s="25"/>
      <x:c r="E25" s="26"/>
      <x:c r="F25" s="26"/>
      <x:c r="G25" s="2" t="str">
        <x:f>IF(OR(B25="",C25="",D25=""),"",IF(D25&gt;C25,D25-C25,"Check dates"))</x:f>
      </x:c>
      <x:c r="H25" s="27" t="str">
        <x:f>IF(OR(E25="",F25=""),"",E25-F25)</x:f>
      </x:c>
      <x:c r="I25" s="2" t="str">
        <x:f>IF(B25="","",IF(COUNTIFS('Calendar'!$A$10:$A$14,B25)&lt;&gt;1,"Check space name",IF(OR(C25="",D25="",D25&lt;=C25),"Check dates",IF(OR(E25&lt;0,F25&lt;0,AND(E25&lt;&gt;"",F25&gt;E25)),"Check amounts",IF(COUNTIFS($B$6:$B$105,B25,$C$6:$C$105,"&lt;"&amp;D25,$D$6:$D$105,"&gt;"&amp;C25)&gt;1,"Overlap","")))))</x:f>
      </x:c>
    </x:row>
    <x:row r="26" ht="27" customHeight="1">
      <x:c r="A26" s="8"/>
      <x:c r="B26" s="8"/>
      <x:c r="C26" s="25"/>
      <x:c r="D26" s="25"/>
      <x:c r="E26" s="26"/>
      <x:c r="F26" s="26"/>
      <x:c r="G26" s="2" t="str">
        <x:f>IF(OR(B26="",C26="",D26=""),"",IF(D26&gt;C26,D26-C26,"Check dates"))</x:f>
      </x:c>
      <x:c r="H26" s="27" t="str">
        <x:f>IF(OR(E26="",F26=""),"",E26-F26)</x:f>
      </x:c>
      <x:c r="I26" s="2" t="str">
        <x:f>IF(B26="","",IF(COUNTIFS('Calendar'!$A$10:$A$14,B26)&lt;&gt;1,"Check space name",IF(OR(C26="",D26="",D26&lt;=C26),"Check dates",IF(OR(E26&lt;0,F26&lt;0,AND(E26&lt;&gt;"",F26&gt;E26)),"Check amounts",IF(COUNTIFS($B$6:$B$105,B26,$C$6:$C$105,"&lt;"&amp;D26,$D$6:$D$105,"&gt;"&amp;C26)&gt;1,"Overlap","")))))</x:f>
      </x:c>
    </x:row>
    <x:row r="27" ht="27" customHeight="1">
      <x:c r="A27" s="8"/>
      <x:c r="B27" s="8"/>
      <x:c r="C27" s="25"/>
      <x:c r="D27" s="25"/>
      <x:c r="E27" s="26"/>
      <x:c r="F27" s="26"/>
      <x:c r="G27" s="2" t="str">
        <x:f>IF(OR(B27="",C27="",D27=""),"",IF(D27&gt;C27,D27-C27,"Check dates"))</x:f>
      </x:c>
      <x:c r="H27" s="27" t="str">
        <x:f>IF(OR(E27="",F27=""),"",E27-F27)</x:f>
      </x:c>
      <x:c r="I27" s="2" t="str">
        <x:f>IF(B27="","",IF(COUNTIFS('Calendar'!$A$10:$A$14,B27)&lt;&gt;1,"Check space name",IF(OR(C27="",D27="",D27&lt;=C27),"Check dates",IF(OR(E27&lt;0,F27&lt;0,AND(E27&lt;&gt;"",F27&gt;E27)),"Check amounts",IF(COUNTIFS($B$6:$B$105,B27,$C$6:$C$105,"&lt;"&amp;D27,$D$6:$D$105,"&gt;"&amp;C27)&gt;1,"Overlap","")))))</x:f>
      </x:c>
    </x:row>
    <x:row r="28" ht="27" customHeight="1">
      <x:c r="A28" s="8"/>
      <x:c r="B28" s="8"/>
      <x:c r="C28" s="25"/>
      <x:c r="D28" s="25"/>
      <x:c r="E28" s="26"/>
      <x:c r="F28" s="26"/>
      <x:c r="G28" s="2" t="str">
        <x:f>IF(OR(B28="",C28="",D28=""),"",IF(D28&gt;C28,D28-C28,"Check dates"))</x:f>
      </x:c>
      <x:c r="H28" s="27" t="str">
        <x:f>IF(OR(E28="",F28=""),"",E28-F28)</x:f>
      </x:c>
      <x:c r="I28" s="2" t="str">
        <x:f>IF(B28="","",IF(COUNTIFS('Calendar'!$A$10:$A$14,B28)&lt;&gt;1,"Check space name",IF(OR(C28="",D28="",D28&lt;=C28),"Check dates",IF(OR(E28&lt;0,F28&lt;0,AND(E28&lt;&gt;"",F28&gt;E28)),"Check amounts",IF(COUNTIFS($B$6:$B$105,B28,$C$6:$C$105,"&lt;"&amp;D28,$D$6:$D$105,"&gt;"&amp;C28)&gt;1,"Overlap","")))))</x:f>
      </x:c>
    </x:row>
    <x:row r="29" ht="27" customHeight="1">
      <x:c r="A29" s="8"/>
      <x:c r="B29" s="8"/>
      <x:c r="C29" s="25"/>
      <x:c r="D29" s="25"/>
      <x:c r="E29" s="26"/>
      <x:c r="F29" s="26"/>
      <x:c r="G29" s="2" t="str">
        <x:f>IF(OR(B29="",C29="",D29=""),"",IF(D29&gt;C29,D29-C29,"Check dates"))</x:f>
      </x:c>
      <x:c r="H29" s="27" t="str">
        <x:f>IF(OR(E29="",F29=""),"",E29-F29)</x:f>
      </x:c>
      <x:c r="I29" s="2" t="str">
        <x:f>IF(B29="","",IF(COUNTIFS('Calendar'!$A$10:$A$14,B29)&lt;&gt;1,"Check space name",IF(OR(C29="",D29="",D29&lt;=C29),"Check dates",IF(OR(E29&lt;0,F29&lt;0,AND(E29&lt;&gt;"",F29&gt;E29)),"Check amounts",IF(COUNTIFS($B$6:$B$105,B29,$C$6:$C$105,"&lt;"&amp;D29,$D$6:$D$105,"&gt;"&amp;C29)&gt;1,"Overlap","")))))</x:f>
      </x:c>
    </x:row>
    <x:row r="30" ht="27" customHeight="1">
      <x:c r="A30" s="8"/>
      <x:c r="B30" s="8"/>
      <x:c r="C30" s="25"/>
      <x:c r="D30" s="25"/>
      <x:c r="E30" s="26"/>
      <x:c r="F30" s="26"/>
      <x:c r="G30" s="2" t="str">
        <x:f>IF(OR(B30="",C30="",D30=""),"",IF(D30&gt;C30,D30-C30,"Check dates"))</x:f>
      </x:c>
      <x:c r="H30" s="27" t="str">
        <x:f>IF(OR(E30="",F30=""),"",E30-F30)</x:f>
      </x:c>
      <x:c r="I30" s="2" t="str">
        <x:f>IF(B30="","",IF(COUNTIFS('Calendar'!$A$10:$A$14,B30)&lt;&gt;1,"Check space name",IF(OR(C30="",D30="",D30&lt;=C30),"Check dates",IF(OR(E30&lt;0,F30&lt;0,AND(E30&lt;&gt;"",F30&gt;E30)),"Check amounts",IF(COUNTIFS($B$6:$B$105,B30,$C$6:$C$105,"&lt;"&amp;D30,$D$6:$D$105,"&gt;"&amp;C30)&gt;1,"Overlap","")))))</x:f>
      </x:c>
    </x:row>
    <x:row r="31" ht="27" customHeight="1">
      <x:c r="A31" s="8"/>
      <x:c r="B31" s="8"/>
      <x:c r="C31" s="25"/>
      <x:c r="D31" s="25"/>
      <x:c r="E31" s="26"/>
      <x:c r="F31" s="26"/>
      <x:c r="G31" s="2" t="str">
        <x:f>IF(OR(B31="",C31="",D31=""),"",IF(D31&gt;C31,D31-C31,"Check dates"))</x:f>
      </x:c>
      <x:c r="H31" s="27" t="str">
        <x:f>IF(OR(E31="",F31=""),"",E31-F31)</x:f>
      </x:c>
      <x:c r="I31" s="2" t="str">
        <x:f>IF(B31="","",IF(COUNTIFS('Calendar'!$A$10:$A$14,B31)&lt;&gt;1,"Check space name",IF(OR(C31="",D31="",D31&lt;=C31),"Check dates",IF(OR(E31&lt;0,F31&lt;0,AND(E31&lt;&gt;"",F31&gt;E31)),"Check amounts",IF(COUNTIFS($B$6:$B$105,B31,$C$6:$C$105,"&lt;"&amp;D31,$D$6:$D$105,"&gt;"&amp;C31)&gt;1,"Overlap","")))))</x:f>
      </x:c>
    </x:row>
    <x:row r="32" ht="27" customHeight="1">
      <x:c r="A32" s="8"/>
      <x:c r="B32" s="8"/>
      <x:c r="C32" s="25"/>
      <x:c r="D32" s="25"/>
      <x:c r="E32" s="26"/>
      <x:c r="F32" s="26"/>
      <x:c r="G32" s="2" t="str">
        <x:f>IF(OR(B32="",C32="",D32=""),"",IF(D32&gt;C32,D32-C32,"Check dates"))</x:f>
      </x:c>
      <x:c r="H32" s="27" t="str">
        <x:f>IF(OR(E32="",F32=""),"",E32-F32)</x:f>
      </x:c>
      <x:c r="I32" s="2" t="str">
        <x:f>IF(B32="","",IF(COUNTIFS('Calendar'!$A$10:$A$14,B32)&lt;&gt;1,"Check space name",IF(OR(C32="",D32="",D32&lt;=C32),"Check dates",IF(OR(E32&lt;0,F32&lt;0,AND(E32&lt;&gt;"",F32&gt;E32)),"Check amounts",IF(COUNTIFS($B$6:$B$105,B32,$C$6:$C$105,"&lt;"&amp;D32,$D$6:$D$105,"&gt;"&amp;C32)&gt;1,"Overlap","")))))</x:f>
      </x:c>
    </x:row>
    <x:row r="33" ht="27" customHeight="1">
      <x:c r="A33" s="8"/>
      <x:c r="B33" s="8"/>
      <x:c r="C33" s="25"/>
      <x:c r="D33" s="25"/>
      <x:c r="E33" s="26"/>
      <x:c r="F33" s="26"/>
      <x:c r="G33" s="2" t="str">
        <x:f>IF(OR(B33="",C33="",D33=""),"",IF(D33&gt;C33,D33-C33,"Check dates"))</x:f>
      </x:c>
      <x:c r="H33" s="27" t="str">
        <x:f>IF(OR(E33="",F33=""),"",E33-F33)</x:f>
      </x:c>
      <x:c r="I33" s="2" t="str">
        <x:f>IF(B33="","",IF(COUNTIFS('Calendar'!$A$10:$A$14,B33)&lt;&gt;1,"Check space name",IF(OR(C33="",D33="",D33&lt;=C33),"Check dates",IF(OR(E33&lt;0,F33&lt;0,AND(E33&lt;&gt;"",F33&gt;E33)),"Check amounts",IF(COUNTIFS($B$6:$B$105,B33,$C$6:$C$105,"&lt;"&amp;D33,$D$6:$D$105,"&gt;"&amp;C33)&gt;1,"Overlap","")))))</x:f>
      </x:c>
    </x:row>
    <x:row r="34" ht="27" customHeight="1">
      <x:c r="A34" s="8"/>
      <x:c r="B34" s="8"/>
      <x:c r="C34" s="25"/>
      <x:c r="D34" s="25"/>
      <x:c r="E34" s="26"/>
      <x:c r="F34" s="26"/>
      <x:c r="G34" s="2" t="str">
        <x:f>IF(OR(B34="",C34="",D34=""),"",IF(D34&gt;C34,D34-C34,"Check dates"))</x:f>
      </x:c>
      <x:c r="H34" s="27" t="str">
        <x:f>IF(OR(E34="",F34=""),"",E34-F34)</x:f>
      </x:c>
      <x:c r="I34" s="2" t="str">
        <x:f>IF(B34="","",IF(COUNTIFS('Calendar'!$A$10:$A$14,B34)&lt;&gt;1,"Check space name",IF(OR(C34="",D34="",D34&lt;=C34),"Check dates",IF(OR(E34&lt;0,F34&lt;0,AND(E34&lt;&gt;"",F34&gt;E34)),"Check amounts",IF(COUNTIFS($B$6:$B$105,B34,$C$6:$C$105,"&lt;"&amp;D34,$D$6:$D$105,"&gt;"&amp;C34)&gt;1,"Overlap","")))))</x:f>
      </x:c>
    </x:row>
    <x:row r="35" ht="27" customHeight="1">
      <x:c r="A35" s="8"/>
      <x:c r="B35" s="8"/>
      <x:c r="C35" s="25"/>
      <x:c r="D35" s="25"/>
      <x:c r="E35" s="26"/>
      <x:c r="F35" s="26"/>
      <x:c r="G35" s="2" t="str">
        <x:f>IF(OR(B35="",C35="",D35=""),"",IF(D35&gt;C35,D35-C35,"Check dates"))</x:f>
      </x:c>
      <x:c r="H35" s="27" t="str">
        <x:f>IF(OR(E35="",F35=""),"",E35-F35)</x:f>
      </x:c>
      <x:c r="I35" s="2" t="str">
        <x:f>IF(B35="","",IF(COUNTIFS('Calendar'!$A$10:$A$14,B35)&lt;&gt;1,"Check space name",IF(OR(C35="",D35="",D35&lt;=C35),"Check dates",IF(OR(E35&lt;0,F35&lt;0,AND(E35&lt;&gt;"",F35&gt;E35)),"Check amounts",IF(COUNTIFS($B$6:$B$105,B35,$C$6:$C$105,"&lt;"&amp;D35,$D$6:$D$105,"&gt;"&amp;C35)&gt;1,"Overlap","")))))</x:f>
      </x:c>
    </x:row>
    <x:row r="36" ht="27" customHeight="1">
      <x:c r="A36" s="8"/>
      <x:c r="B36" s="8"/>
      <x:c r="C36" s="25"/>
      <x:c r="D36" s="25"/>
      <x:c r="E36" s="26"/>
      <x:c r="F36" s="26"/>
      <x:c r="G36" s="2" t="str">
        <x:f>IF(OR(B36="",C36="",D36=""),"",IF(D36&gt;C36,D36-C36,"Check dates"))</x:f>
      </x:c>
      <x:c r="H36" s="27" t="str">
        <x:f>IF(OR(E36="",F36=""),"",E36-F36)</x:f>
      </x:c>
      <x:c r="I36" s="2" t="str">
        <x:f>IF(B36="","",IF(COUNTIFS('Calendar'!$A$10:$A$14,B36)&lt;&gt;1,"Check space name",IF(OR(C36="",D36="",D36&lt;=C36),"Check dates",IF(OR(E36&lt;0,F36&lt;0,AND(E36&lt;&gt;"",F36&gt;E36)),"Check amounts",IF(COUNTIFS($B$6:$B$105,B36,$C$6:$C$105,"&lt;"&amp;D36,$D$6:$D$105,"&gt;"&amp;C36)&gt;1,"Overlap","")))))</x:f>
      </x:c>
    </x:row>
    <x:row r="37" ht="27" customHeight="1">
      <x:c r="A37" s="8"/>
      <x:c r="B37" s="8"/>
      <x:c r="C37" s="25"/>
      <x:c r="D37" s="25"/>
      <x:c r="E37" s="26"/>
      <x:c r="F37" s="26"/>
      <x:c r="G37" s="2" t="str">
        <x:f>IF(OR(B37="",C37="",D37=""),"",IF(D37&gt;C37,D37-C37,"Check dates"))</x:f>
      </x:c>
      <x:c r="H37" s="27" t="str">
        <x:f>IF(OR(E37="",F37=""),"",E37-F37)</x:f>
      </x:c>
      <x:c r="I37" s="2" t="str">
        <x:f>IF(B37="","",IF(COUNTIFS('Calendar'!$A$10:$A$14,B37)&lt;&gt;1,"Check space name",IF(OR(C37="",D37="",D37&lt;=C37),"Check dates",IF(OR(E37&lt;0,F37&lt;0,AND(E37&lt;&gt;"",F37&gt;E37)),"Check amounts",IF(COUNTIFS($B$6:$B$105,B37,$C$6:$C$105,"&lt;"&amp;D37,$D$6:$D$105,"&gt;"&amp;C37)&gt;1,"Overlap","")))))</x:f>
      </x:c>
    </x:row>
    <x:row r="38" ht="27" customHeight="1">
      <x:c r="A38" s="8"/>
      <x:c r="B38" s="8"/>
      <x:c r="C38" s="25"/>
      <x:c r="D38" s="25"/>
      <x:c r="E38" s="26"/>
      <x:c r="F38" s="26"/>
      <x:c r="G38" s="2" t="str">
        <x:f>IF(OR(B38="",C38="",D38=""),"",IF(D38&gt;C38,D38-C38,"Check dates"))</x:f>
      </x:c>
      <x:c r="H38" s="27" t="str">
        <x:f>IF(OR(E38="",F38=""),"",E38-F38)</x:f>
      </x:c>
      <x:c r="I38" s="2" t="str">
        <x:f>IF(B38="","",IF(COUNTIFS('Calendar'!$A$10:$A$14,B38)&lt;&gt;1,"Check space name",IF(OR(C38="",D38="",D38&lt;=C38),"Check dates",IF(OR(E38&lt;0,F38&lt;0,AND(E38&lt;&gt;"",F38&gt;E38)),"Check amounts",IF(COUNTIFS($B$6:$B$105,B38,$C$6:$C$105,"&lt;"&amp;D38,$D$6:$D$105,"&gt;"&amp;C38)&gt;1,"Overlap","")))))</x:f>
      </x:c>
    </x:row>
    <x:row r="39" ht="27" customHeight="1">
      <x:c r="A39" s="8"/>
      <x:c r="B39" s="8"/>
      <x:c r="C39" s="25"/>
      <x:c r="D39" s="25"/>
      <x:c r="E39" s="26"/>
      <x:c r="F39" s="26"/>
      <x:c r="G39" s="2" t="str">
        <x:f>IF(OR(B39="",C39="",D39=""),"",IF(D39&gt;C39,D39-C39,"Check dates"))</x:f>
      </x:c>
      <x:c r="H39" s="27" t="str">
        <x:f>IF(OR(E39="",F39=""),"",E39-F39)</x:f>
      </x:c>
      <x:c r="I39" s="2" t="str">
        <x:f>IF(B39="","",IF(COUNTIFS('Calendar'!$A$10:$A$14,B39)&lt;&gt;1,"Check space name",IF(OR(C39="",D39="",D39&lt;=C39),"Check dates",IF(OR(E39&lt;0,F39&lt;0,AND(E39&lt;&gt;"",F39&gt;E39)),"Check amounts",IF(COUNTIFS($B$6:$B$105,B39,$C$6:$C$105,"&lt;"&amp;D39,$D$6:$D$105,"&gt;"&amp;C39)&gt;1,"Overlap","")))))</x:f>
      </x:c>
    </x:row>
    <x:row r="40" ht="27" customHeight="1">
      <x:c r="A40" s="8"/>
      <x:c r="B40" s="8"/>
      <x:c r="C40" s="25"/>
      <x:c r="D40" s="25"/>
      <x:c r="E40" s="26"/>
      <x:c r="F40" s="26"/>
      <x:c r="G40" s="2" t="str">
        <x:f>IF(OR(B40="",C40="",D40=""),"",IF(D40&gt;C40,D40-C40,"Check dates"))</x:f>
      </x:c>
      <x:c r="H40" s="27" t="str">
        <x:f>IF(OR(E40="",F40=""),"",E40-F40)</x:f>
      </x:c>
      <x:c r="I40" s="2" t="str">
        <x:f>IF(B40="","",IF(COUNTIFS('Calendar'!$A$10:$A$14,B40)&lt;&gt;1,"Check space name",IF(OR(C40="",D40="",D40&lt;=C40),"Check dates",IF(OR(E40&lt;0,F40&lt;0,AND(E40&lt;&gt;"",F40&gt;E40)),"Check amounts",IF(COUNTIFS($B$6:$B$105,B40,$C$6:$C$105,"&lt;"&amp;D40,$D$6:$D$105,"&gt;"&amp;C40)&gt;1,"Overlap","")))))</x:f>
      </x:c>
    </x:row>
    <x:row r="41" ht="27" customHeight="1">
      <x:c r="A41" s="8"/>
      <x:c r="B41" s="8"/>
      <x:c r="C41" s="25"/>
      <x:c r="D41" s="25"/>
      <x:c r="E41" s="26"/>
      <x:c r="F41" s="26"/>
      <x:c r="G41" s="2" t="str">
        <x:f>IF(OR(B41="",C41="",D41=""),"",IF(D41&gt;C41,D41-C41,"Check dates"))</x:f>
      </x:c>
      <x:c r="H41" s="27" t="str">
        <x:f>IF(OR(E41="",F41=""),"",E41-F41)</x:f>
      </x:c>
      <x:c r="I41" s="2" t="str">
        <x:f>IF(B41="","",IF(COUNTIFS('Calendar'!$A$10:$A$14,B41)&lt;&gt;1,"Check space name",IF(OR(C41="",D41="",D41&lt;=C41),"Check dates",IF(OR(E41&lt;0,F41&lt;0,AND(E41&lt;&gt;"",F41&gt;E41)),"Check amounts",IF(COUNTIFS($B$6:$B$105,B41,$C$6:$C$105,"&lt;"&amp;D41,$D$6:$D$105,"&gt;"&amp;C41)&gt;1,"Overlap","")))))</x:f>
      </x:c>
    </x:row>
    <x:row r="42" ht="27" customHeight="1">
      <x:c r="A42" s="8"/>
      <x:c r="B42" s="8"/>
      <x:c r="C42" s="25"/>
      <x:c r="D42" s="25"/>
      <x:c r="E42" s="26"/>
      <x:c r="F42" s="26"/>
      <x:c r="G42" s="2" t="str">
        <x:f>IF(OR(B42="",C42="",D42=""),"",IF(D42&gt;C42,D42-C42,"Check dates"))</x:f>
      </x:c>
      <x:c r="H42" s="27" t="str">
        <x:f>IF(OR(E42="",F42=""),"",E42-F42)</x:f>
      </x:c>
      <x:c r="I42" s="2" t="str">
        <x:f>IF(B42="","",IF(COUNTIFS('Calendar'!$A$10:$A$14,B42)&lt;&gt;1,"Check space name",IF(OR(C42="",D42="",D42&lt;=C42),"Check dates",IF(OR(E42&lt;0,F42&lt;0,AND(E42&lt;&gt;"",F42&gt;E42)),"Check amounts",IF(COUNTIFS($B$6:$B$105,B42,$C$6:$C$105,"&lt;"&amp;D42,$D$6:$D$105,"&gt;"&amp;C42)&gt;1,"Overlap","")))))</x:f>
      </x:c>
    </x:row>
    <x:row r="43" ht="27" customHeight="1">
      <x:c r="A43" s="8"/>
      <x:c r="B43" s="8"/>
      <x:c r="C43" s="25"/>
      <x:c r="D43" s="25"/>
      <x:c r="E43" s="26"/>
      <x:c r="F43" s="26"/>
      <x:c r="G43" s="2" t="str">
        <x:f>IF(OR(B43="",C43="",D43=""),"",IF(D43&gt;C43,D43-C43,"Check dates"))</x:f>
      </x:c>
      <x:c r="H43" s="27" t="str">
        <x:f>IF(OR(E43="",F43=""),"",E43-F43)</x:f>
      </x:c>
      <x:c r="I43" s="2" t="str">
        <x:f>IF(B43="","",IF(COUNTIFS('Calendar'!$A$10:$A$14,B43)&lt;&gt;1,"Check space name",IF(OR(C43="",D43="",D43&lt;=C43),"Check dates",IF(OR(E43&lt;0,F43&lt;0,AND(E43&lt;&gt;"",F43&gt;E43)),"Check amounts",IF(COUNTIFS($B$6:$B$105,B43,$C$6:$C$105,"&lt;"&amp;D43,$D$6:$D$105,"&gt;"&amp;C43)&gt;1,"Overlap","")))))</x:f>
      </x:c>
    </x:row>
    <x:row r="44" ht="27" customHeight="1">
      <x:c r="A44" s="8"/>
      <x:c r="B44" s="8"/>
      <x:c r="C44" s="25"/>
      <x:c r="D44" s="25"/>
      <x:c r="E44" s="26"/>
      <x:c r="F44" s="26"/>
      <x:c r="G44" s="2" t="str">
        <x:f>IF(OR(B44="",C44="",D44=""),"",IF(D44&gt;C44,D44-C44,"Check dates"))</x:f>
      </x:c>
      <x:c r="H44" s="27" t="str">
        <x:f>IF(OR(E44="",F44=""),"",E44-F44)</x:f>
      </x:c>
      <x:c r="I44" s="2" t="str">
        <x:f>IF(B44="","",IF(COUNTIFS('Calendar'!$A$10:$A$14,B44)&lt;&gt;1,"Check space name",IF(OR(C44="",D44="",D44&lt;=C44),"Check dates",IF(OR(E44&lt;0,F44&lt;0,AND(E44&lt;&gt;"",F44&gt;E44)),"Check amounts",IF(COUNTIFS($B$6:$B$105,B44,$C$6:$C$105,"&lt;"&amp;D44,$D$6:$D$105,"&gt;"&amp;C44)&gt;1,"Overlap","")))))</x:f>
      </x:c>
    </x:row>
    <x:row r="45" ht="27" customHeight="1">
      <x:c r="A45" s="8"/>
      <x:c r="B45" s="8"/>
      <x:c r="C45" s="25"/>
      <x:c r="D45" s="25"/>
      <x:c r="E45" s="26"/>
      <x:c r="F45" s="26"/>
      <x:c r="G45" s="2" t="str">
        <x:f>IF(OR(B45="",C45="",D45=""),"",IF(D45&gt;C45,D45-C45,"Check dates"))</x:f>
      </x:c>
      <x:c r="H45" s="27" t="str">
        <x:f>IF(OR(E45="",F45=""),"",E45-F45)</x:f>
      </x:c>
      <x:c r="I45" s="2" t="str">
        <x:f>IF(B45="","",IF(COUNTIFS('Calendar'!$A$10:$A$14,B45)&lt;&gt;1,"Check space name",IF(OR(C45="",D45="",D45&lt;=C45),"Check dates",IF(OR(E45&lt;0,F45&lt;0,AND(E45&lt;&gt;"",F45&gt;E45)),"Check amounts",IF(COUNTIFS($B$6:$B$105,B45,$C$6:$C$105,"&lt;"&amp;D45,$D$6:$D$105,"&gt;"&amp;C45)&gt;1,"Overlap","")))))</x:f>
      </x:c>
    </x:row>
    <x:row r="46" ht="27" customHeight="1">
      <x:c r="A46" s="8"/>
      <x:c r="B46" s="8"/>
      <x:c r="C46" s="25"/>
      <x:c r="D46" s="25"/>
      <x:c r="E46" s="26"/>
      <x:c r="F46" s="26"/>
      <x:c r="G46" s="2" t="str">
        <x:f>IF(OR(B46="",C46="",D46=""),"",IF(D46&gt;C46,D46-C46,"Check dates"))</x:f>
      </x:c>
      <x:c r="H46" s="27" t="str">
        <x:f>IF(OR(E46="",F46=""),"",E46-F46)</x:f>
      </x:c>
      <x:c r="I46" s="2" t="str">
        <x:f>IF(B46="","",IF(COUNTIFS('Calendar'!$A$10:$A$14,B46)&lt;&gt;1,"Check space name",IF(OR(C46="",D46="",D46&lt;=C46),"Check dates",IF(OR(E46&lt;0,F46&lt;0,AND(E46&lt;&gt;"",F46&gt;E46)),"Check amounts",IF(COUNTIFS($B$6:$B$105,B46,$C$6:$C$105,"&lt;"&amp;D46,$D$6:$D$105,"&gt;"&amp;C46)&gt;1,"Overlap","")))))</x:f>
      </x:c>
    </x:row>
    <x:row r="47" ht="27" customHeight="1">
      <x:c r="A47" s="8"/>
      <x:c r="B47" s="8"/>
      <x:c r="C47" s="25"/>
      <x:c r="D47" s="25"/>
      <x:c r="E47" s="26"/>
      <x:c r="F47" s="26"/>
      <x:c r="G47" s="2" t="str">
        <x:f>IF(OR(B47="",C47="",D47=""),"",IF(D47&gt;C47,D47-C47,"Check dates"))</x:f>
      </x:c>
      <x:c r="H47" s="27" t="str">
        <x:f>IF(OR(E47="",F47=""),"",E47-F47)</x:f>
      </x:c>
      <x:c r="I47" s="2" t="str">
        <x:f>IF(B47="","",IF(COUNTIFS('Calendar'!$A$10:$A$14,B47)&lt;&gt;1,"Check space name",IF(OR(C47="",D47="",D47&lt;=C47),"Check dates",IF(OR(E47&lt;0,F47&lt;0,AND(E47&lt;&gt;"",F47&gt;E47)),"Check amounts",IF(COUNTIFS($B$6:$B$105,B47,$C$6:$C$105,"&lt;"&amp;D47,$D$6:$D$105,"&gt;"&amp;C47)&gt;1,"Overlap","")))))</x:f>
      </x:c>
    </x:row>
    <x:row r="48" ht="27" customHeight="1">
      <x:c r="A48" s="8"/>
      <x:c r="B48" s="8"/>
      <x:c r="C48" s="25"/>
      <x:c r="D48" s="25"/>
      <x:c r="E48" s="26"/>
      <x:c r="F48" s="26"/>
      <x:c r="G48" s="2" t="str">
        <x:f>IF(OR(B48="",C48="",D48=""),"",IF(D48&gt;C48,D48-C48,"Check dates"))</x:f>
      </x:c>
      <x:c r="H48" s="27" t="str">
        <x:f>IF(OR(E48="",F48=""),"",E48-F48)</x:f>
      </x:c>
      <x:c r="I48" s="2" t="str">
        <x:f>IF(B48="","",IF(COUNTIFS('Calendar'!$A$10:$A$14,B48)&lt;&gt;1,"Check space name",IF(OR(C48="",D48="",D48&lt;=C48),"Check dates",IF(OR(E48&lt;0,F48&lt;0,AND(E48&lt;&gt;"",F48&gt;E48)),"Check amounts",IF(COUNTIFS($B$6:$B$105,B48,$C$6:$C$105,"&lt;"&amp;D48,$D$6:$D$105,"&gt;"&amp;C48)&gt;1,"Overlap","")))))</x:f>
      </x:c>
    </x:row>
    <x:row r="49" ht="27" customHeight="1">
      <x:c r="A49" s="8"/>
      <x:c r="B49" s="8"/>
      <x:c r="C49" s="25"/>
      <x:c r="D49" s="25"/>
      <x:c r="E49" s="26"/>
      <x:c r="F49" s="26"/>
      <x:c r="G49" s="2" t="str">
        <x:f>IF(OR(B49="",C49="",D49=""),"",IF(D49&gt;C49,D49-C49,"Check dates"))</x:f>
      </x:c>
      <x:c r="H49" s="27" t="str">
        <x:f>IF(OR(E49="",F49=""),"",E49-F49)</x:f>
      </x:c>
      <x:c r="I49" s="2" t="str">
        <x:f>IF(B49="","",IF(COUNTIFS('Calendar'!$A$10:$A$14,B49)&lt;&gt;1,"Check space name",IF(OR(C49="",D49="",D49&lt;=C49),"Check dates",IF(OR(E49&lt;0,F49&lt;0,AND(E49&lt;&gt;"",F49&gt;E49)),"Check amounts",IF(COUNTIFS($B$6:$B$105,B49,$C$6:$C$105,"&lt;"&amp;D49,$D$6:$D$105,"&gt;"&amp;C49)&gt;1,"Overlap","")))))</x:f>
      </x:c>
    </x:row>
    <x:row r="50" ht="27" customHeight="1">
      <x:c r="A50" s="8"/>
      <x:c r="B50" s="8"/>
      <x:c r="C50" s="25"/>
      <x:c r="D50" s="25"/>
      <x:c r="E50" s="26"/>
      <x:c r="F50" s="26"/>
      <x:c r="G50" s="2" t="str">
        <x:f>IF(OR(B50="",C50="",D50=""),"",IF(D50&gt;C50,D50-C50,"Check dates"))</x:f>
      </x:c>
      <x:c r="H50" s="27" t="str">
        <x:f>IF(OR(E50="",F50=""),"",E50-F50)</x:f>
      </x:c>
      <x:c r="I50" s="2" t="str">
        <x:f>IF(B50="","",IF(COUNTIFS('Calendar'!$A$10:$A$14,B50)&lt;&gt;1,"Check space name",IF(OR(C50="",D50="",D50&lt;=C50),"Check dates",IF(OR(E50&lt;0,F50&lt;0,AND(E50&lt;&gt;"",F50&gt;E50)),"Check amounts",IF(COUNTIFS($B$6:$B$105,B50,$C$6:$C$105,"&lt;"&amp;D50,$D$6:$D$105,"&gt;"&amp;C50)&gt;1,"Overlap","")))))</x:f>
      </x:c>
    </x:row>
    <x:row r="51" ht="27" customHeight="1">
      <x:c r="A51" s="8"/>
      <x:c r="B51" s="8"/>
      <x:c r="C51" s="25"/>
      <x:c r="D51" s="25"/>
      <x:c r="E51" s="26"/>
      <x:c r="F51" s="26"/>
      <x:c r="G51" s="2" t="str">
        <x:f>IF(OR(B51="",C51="",D51=""),"",IF(D51&gt;C51,D51-C51,"Check dates"))</x:f>
      </x:c>
      <x:c r="H51" s="27" t="str">
        <x:f>IF(OR(E51="",F51=""),"",E51-F51)</x:f>
      </x:c>
      <x:c r="I51" s="2" t="str">
        <x:f>IF(B51="","",IF(COUNTIFS('Calendar'!$A$10:$A$14,B51)&lt;&gt;1,"Check space name",IF(OR(C51="",D51="",D51&lt;=C51),"Check dates",IF(OR(E51&lt;0,F51&lt;0,AND(E51&lt;&gt;"",F51&gt;E51)),"Check amounts",IF(COUNTIFS($B$6:$B$105,B51,$C$6:$C$105,"&lt;"&amp;D51,$D$6:$D$105,"&gt;"&amp;C51)&gt;1,"Overlap","")))))</x:f>
      </x:c>
    </x:row>
    <x:row r="52" ht="27" customHeight="1">
      <x:c r="A52" s="8"/>
      <x:c r="B52" s="8"/>
      <x:c r="C52" s="25"/>
      <x:c r="D52" s="25"/>
      <x:c r="E52" s="26"/>
      <x:c r="F52" s="26"/>
      <x:c r="G52" s="2" t="str">
        <x:f>IF(OR(B52="",C52="",D52=""),"",IF(D52&gt;C52,D52-C52,"Check dates"))</x:f>
      </x:c>
      <x:c r="H52" s="27" t="str">
        <x:f>IF(OR(E52="",F52=""),"",E52-F52)</x:f>
      </x:c>
      <x:c r="I52" s="2" t="str">
        <x:f>IF(B52="","",IF(COUNTIFS('Calendar'!$A$10:$A$14,B52)&lt;&gt;1,"Check space name",IF(OR(C52="",D52="",D52&lt;=C52),"Check dates",IF(OR(E52&lt;0,F52&lt;0,AND(E52&lt;&gt;"",F52&gt;E52)),"Check amounts",IF(COUNTIFS($B$6:$B$105,B52,$C$6:$C$105,"&lt;"&amp;D52,$D$6:$D$105,"&gt;"&amp;C52)&gt;1,"Overlap","")))))</x:f>
      </x:c>
    </x:row>
    <x:row r="53" ht="27" customHeight="1">
      <x:c r="A53" s="8"/>
      <x:c r="B53" s="8"/>
      <x:c r="C53" s="25"/>
      <x:c r="D53" s="25"/>
      <x:c r="E53" s="26"/>
      <x:c r="F53" s="26"/>
      <x:c r="G53" s="2" t="str">
        <x:f>IF(OR(B53="",C53="",D53=""),"",IF(D53&gt;C53,D53-C53,"Check dates"))</x:f>
      </x:c>
      <x:c r="H53" s="27" t="str">
        <x:f>IF(OR(E53="",F53=""),"",E53-F53)</x:f>
      </x:c>
      <x:c r="I53" s="2" t="str">
        <x:f>IF(B53="","",IF(COUNTIFS('Calendar'!$A$10:$A$14,B53)&lt;&gt;1,"Check space name",IF(OR(C53="",D53="",D53&lt;=C53),"Check dates",IF(OR(E53&lt;0,F53&lt;0,AND(E53&lt;&gt;"",F53&gt;E53)),"Check amounts",IF(COUNTIFS($B$6:$B$105,B53,$C$6:$C$105,"&lt;"&amp;D53,$D$6:$D$105,"&gt;"&amp;C53)&gt;1,"Overlap","")))))</x:f>
      </x:c>
    </x:row>
    <x:row r="54" ht="27" customHeight="1">
      <x:c r="A54" s="8"/>
      <x:c r="B54" s="8"/>
      <x:c r="C54" s="25"/>
      <x:c r="D54" s="25"/>
      <x:c r="E54" s="26"/>
      <x:c r="F54" s="26"/>
      <x:c r="G54" s="2" t="str">
        <x:f>IF(OR(B54="",C54="",D54=""),"",IF(D54&gt;C54,D54-C54,"Check dates"))</x:f>
      </x:c>
      <x:c r="H54" s="27" t="str">
        <x:f>IF(OR(E54="",F54=""),"",E54-F54)</x:f>
      </x:c>
      <x:c r="I54" s="2" t="str">
        <x:f>IF(B54="","",IF(COUNTIFS('Calendar'!$A$10:$A$14,B54)&lt;&gt;1,"Check space name",IF(OR(C54="",D54="",D54&lt;=C54),"Check dates",IF(OR(E54&lt;0,F54&lt;0,AND(E54&lt;&gt;"",F54&gt;E54)),"Check amounts",IF(COUNTIFS($B$6:$B$105,B54,$C$6:$C$105,"&lt;"&amp;D54,$D$6:$D$105,"&gt;"&amp;C54)&gt;1,"Overlap","")))))</x:f>
      </x:c>
    </x:row>
    <x:row r="55" ht="27" customHeight="1">
      <x:c r="A55" s="8"/>
      <x:c r="B55" s="8"/>
      <x:c r="C55" s="25"/>
      <x:c r="D55" s="25"/>
      <x:c r="E55" s="26"/>
      <x:c r="F55" s="26"/>
      <x:c r="G55" s="2" t="str">
        <x:f>IF(OR(B55="",C55="",D55=""),"",IF(D55&gt;C55,D55-C55,"Check dates"))</x:f>
      </x:c>
      <x:c r="H55" s="27" t="str">
        <x:f>IF(OR(E55="",F55=""),"",E55-F55)</x:f>
      </x:c>
      <x:c r="I55" s="2" t="str">
        <x:f>IF(B55="","",IF(COUNTIFS('Calendar'!$A$10:$A$14,B55)&lt;&gt;1,"Check space name",IF(OR(C55="",D55="",D55&lt;=C55),"Check dates",IF(OR(E55&lt;0,F55&lt;0,AND(E55&lt;&gt;"",F55&gt;E55)),"Check amounts",IF(COUNTIFS($B$6:$B$105,B55,$C$6:$C$105,"&lt;"&amp;D55,$D$6:$D$105,"&gt;"&amp;C55)&gt;1,"Overlap","")))))</x:f>
      </x:c>
    </x:row>
    <x:row r="56" ht="27" customHeight="1">
      <x:c r="A56" s="8"/>
      <x:c r="B56" s="8"/>
      <x:c r="C56" s="25"/>
      <x:c r="D56" s="25"/>
      <x:c r="E56" s="26"/>
      <x:c r="F56" s="26"/>
      <x:c r="G56" s="2" t="str">
        <x:f>IF(OR(B56="",C56="",D56=""),"",IF(D56&gt;C56,D56-C56,"Check dates"))</x:f>
      </x:c>
      <x:c r="H56" s="27" t="str">
        <x:f>IF(OR(E56="",F56=""),"",E56-F56)</x:f>
      </x:c>
      <x:c r="I56" s="2" t="str">
        <x:f>IF(B56="","",IF(COUNTIFS('Calendar'!$A$10:$A$14,B56)&lt;&gt;1,"Check space name",IF(OR(C56="",D56="",D56&lt;=C56),"Check dates",IF(OR(E56&lt;0,F56&lt;0,AND(E56&lt;&gt;"",F56&gt;E56)),"Check amounts",IF(COUNTIFS($B$6:$B$105,B56,$C$6:$C$105,"&lt;"&amp;D56,$D$6:$D$105,"&gt;"&amp;C56)&gt;1,"Overlap","")))))</x:f>
      </x:c>
    </x:row>
    <x:row r="57" ht="27" customHeight="1">
      <x:c r="A57" s="8"/>
      <x:c r="B57" s="8"/>
      <x:c r="C57" s="25"/>
      <x:c r="D57" s="25"/>
      <x:c r="E57" s="26"/>
      <x:c r="F57" s="26"/>
      <x:c r="G57" s="2" t="str">
        <x:f>IF(OR(B57="",C57="",D57=""),"",IF(D57&gt;C57,D57-C57,"Check dates"))</x:f>
      </x:c>
      <x:c r="H57" s="27" t="str">
        <x:f>IF(OR(E57="",F57=""),"",E57-F57)</x:f>
      </x:c>
      <x:c r="I57" s="2" t="str">
        <x:f>IF(B57="","",IF(COUNTIFS('Calendar'!$A$10:$A$14,B57)&lt;&gt;1,"Check space name",IF(OR(C57="",D57="",D57&lt;=C57),"Check dates",IF(OR(E57&lt;0,F57&lt;0,AND(E57&lt;&gt;"",F57&gt;E57)),"Check amounts",IF(COUNTIFS($B$6:$B$105,B57,$C$6:$C$105,"&lt;"&amp;D57,$D$6:$D$105,"&gt;"&amp;C57)&gt;1,"Overlap","")))))</x:f>
      </x:c>
    </x:row>
    <x:row r="58" ht="27" customHeight="1">
      <x:c r="A58" s="8"/>
      <x:c r="B58" s="8"/>
      <x:c r="C58" s="25"/>
      <x:c r="D58" s="25"/>
      <x:c r="E58" s="26"/>
      <x:c r="F58" s="26"/>
      <x:c r="G58" s="2" t="str">
        <x:f>IF(OR(B58="",C58="",D58=""),"",IF(D58&gt;C58,D58-C58,"Check dates"))</x:f>
      </x:c>
      <x:c r="H58" s="27" t="str">
        <x:f>IF(OR(E58="",F58=""),"",E58-F58)</x:f>
      </x:c>
      <x:c r="I58" s="2" t="str">
        <x:f>IF(B58="","",IF(COUNTIFS('Calendar'!$A$10:$A$14,B58)&lt;&gt;1,"Check space name",IF(OR(C58="",D58="",D58&lt;=C58),"Check dates",IF(OR(E58&lt;0,F58&lt;0,AND(E58&lt;&gt;"",F58&gt;E58)),"Check amounts",IF(COUNTIFS($B$6:$B$105,B58,$C$6:$C$105,"&lt;"&amp;D58,$D$6:$D$105,"&gt;"&amp;C58)&gt;1,"Overlap","")))))</x:f>
      </x:c>
    </x:row>
    <x:row r="59" ht="27" customHeight="1">
      <x:c r="A59" s="8"/>
      <x:c r="B59" s="8"/>
      <x:c r="C59" s="25"/>
      <x:c r="D59" s="25"/>
      <x:c r="E59" s="26"/>
      <x:c r="F59" s="26"/>
      <x:c r="G59" s="2" t="str">
        <x:f>IF(OR(B59="",C59="",D59=""),"",IF(D59&gt;C59,D59-C59,"Check dates"))</x:f>
      </x:c>
      <x:c r="H59" s="27" t="str">
        <x:f>IF(OR(E59="",F59=""),"",E59-F59)</x:f>
      </x:c>
      <x:c r="I59" s="2" t="str">
        <x:f>IF(B59="","",IF(COUNTIFS('Calendar'!$A$10:$A$14,B59)&lt;&gt;1,"Check space name",IF(OR(C59="",D59="",D59&lt;=C59),"Check dates",IF(OR(E59&lt;0,F59&lt;0,AND(E59&lt;&gt;"",F59&gt;E59)),"Check amounts",IF(COUNTIFS($B$6:$B$105,B59,$C$6:$C$105,"&lt;"&amp;D59,$D$6:$D$105,"&gt;"&amp;C59)&gt;1,"Overlap","")))))</x:f>
      </x:c>
    </x:row>
    <x:row r="60" ht="27" customHeight="1">
      <x:c r="A60" s="8"/>
      <x:c r="B60" s="8"/>
      <x:c r="C60" s="25"/>
      <x:c r="D60" s="25"/>
      <x:c r="E60" s="26"/>
      <x:c r="F60" s="26"/>
      <x:c r="G60" s="2" t="str">
        <x:f>IF(OR(B60="",C60="",D60=""),"",IF(D60&gt;C60,D60-C60,"Check dates"))</x:f>
      </x:c>
      <x:c r="H60" s="27" t="str">
        <x:f>IF(OR(E60="",F60=""),"",E60-F60)</x:f>
      </x:c>
      <x:c r="I60" s="2" t="str">
        <x:f>IF(B60="","",IF(COUNTIFS('Calendar'!$A$10:$A$14,B60)&lt;&gt;1,"Check space name",IF(OR(C60="",D60="",D60&lt;=C60),"Check dates",IF(OR(E60&lt;0,F60&lt;0,AND(E60&lt;&gt;"",F60&gt;E60)),"Check amounts",IF(COUNTIFS($B$6:$B$105,B60,$C$6:$C$105,"&lt;"&amp;D60,$D$6:$D$105,"&gt;"&amp;C60)&gt;1,"Overlap","")))))</x:f>
      </x:c>
    </x:row>
    <x:row r="61" ht="27" customHeight="1">
      <x:c r="A61" s="8"/>
      <x:c r="B61" s="8"/>
      <x:c r="C61" s="25"/>
      <x:c r="D61" s="25"/>
      <x:c r="E61" s="26"/>
      <x:c r="F61" s="26"/>
      <x:c r="G61" s="2" t="str">
        <x:f>IF(OR(B61="",C61="",D61=""),"",IF(D61&gt;C61,D61-C61,"Check dates"))</x:f>
      </x:c>
      <x:c r="H61" s="27" t="str">
        <x:f>IF(OR(E61="",F61=""),"",E61-F61)</x:f>
      </x:c>
      <x:c r="I61" s="2" t="str">
        <x:f>IF(B61="","",IF(COUNTIFS('Calendar'!$A$10:$A$14,B61)&lt;&gt;1,"Check space name",IF(OR(C61="",D61="",D61&lt;=C61),"Check dates",IF(OR(E61&lt;0,F61&lt;0,AND(E61&lt;&gt;"",F61&gt;E61)),"Check amounts",IF(COUNTIFS($B$6:$B$105,B61,$C$6:$C$105,"&lt;"&amp;D61,$D$6:$D$105,"&gt;"&amp;C61)&gt;1,"Overlap","")))))</x:f>
      </x:c>
    </x:row>
    <x:row r="62" ht="27" customHeight="1">
      <x:c r="A62" s="8"/>
      <x:c r="B62" s="8"/>
      <x:c r="C62" s="25"/>
      <x:c r="D62" s="25"/>
      <x:c r="E62" s="26"/>
      <x:c r="F62" s="26"/>
      <x:c r="G62" s="2" t="str">
        <x:f>IF(OR(B62="",C62="",D62=""),"",IF(D62&gt;C62,D62-C62,"Check dates"))</x:f>
      </x:c>
      <x:c r="H62" s="27" t="str">
        <x:f>IF(OR(E62="",F62=""),"",E62-F62)</x:f>
      </x:c>
      <x:c r="I62" s="2" t="str">
        <x:f>IF(B62="","",IF(COUNTIFS('Calendar'!$A$10:$A$14,B62)&lt;&gt;1,"Check space name",IF(OR(C62="",D62="",D62&lt;=C62),"Check dates",IF(OR(E62&lt;0,F62&lt;0,AND(E62&lt;&gt;"",F62&gt;E62)),"Check amounts",IF(COUNTIFS($B$6:$B$105,B62,$C$6:$C$105,"&lt;"&amp;D62,$D$6:$D$105,"&gt;"&amp;C62)&gt;1,"Overlap","")))))</x:f>
      </x:c>
    </x:row>
    <x:row r="63" ht="27" customHeight="1">
      <x:c r="A63" s="8"/>
      <x:c r="B63" s="8"/>
      <x:c r="C63" s="25"/>
      <x:c r="D63" s="25"/>
      <x:c r="E63" s="26"/>
      <x:c r="F63" s="26"/>
      <x:c r="G63" s="2" t="str">
        <x:f>IF(OR(B63="",C63="",D63=""),"",IF(D63&gt;C63,D63-C63,"Check dates"))</x:f>
      </x:c>
      <x:c r="H63" s="27" t="str">
        <x:f>IF(OR(E63="",F63=""),"",E63-F63)</x:f>
      </x:c>
      <x:c r="I63" s="2" t="str">
        <x:f>IF(B63="","",IF(COUNTIFS('Calendar'!$A$10:$A$14,B63)&lt;&gt;1,"Check space name",IF(OR(C63="",D63="",D63&lt;=C63),"Check dates",IF(OR(E63&lt;0,F63&lt;0,AND(E63&lt;&gt;"",F63&gt;E63)),"Check amounts",IF(COUNTIFS($B$6:$B$105,B63,$C$6:$C$105,"&lt;"&amp;D63,$D$6:$D$105,"&gt;"&amp;C63)&gt;1,"Overlap","")))))</x:f>
      </x:c>
    </x:row>
    <x:row r="64" ht="27" customHeight="1">
      <x:c r="A64" s="8"/>
      <x:c r="B64" s="8"/>
      <x:c r="C64" s="25"/>
      <x:c r="D64" s="25"/>
      <x:c r="E64" s="26"/>
      <x:c r="F64" s="26"/>
      <x:c r="G64" s="2" t="str">
        <x:f>IF(OR(B64="",C64="",D64=""),"",IF(D64&gt;C64,D64-C64,"Check dates"))</x:f>
      </x:c>
      <x:c r="H64" s="27" t="str">
        <x:f>IF(OR(E64="",F64=""),"",E64-F64)</x:f>
      </x:c>
      <x:c r="I64" s="2" t="str">
        <x:f>IF(B64="","",IF(COUNTIFS('Calendar'!$A$10:$A$14,B64)&lt;&gt;1,"Check space name",IF(OR(C64="",D64="",D64&lt;=C64),"Check dates",IF(OR(E64&lt;0,F64&lt;0,AND(E64&lt;&gt;"",F64&gt;E64)),"Check amounts",IF(COUNTIFS($B$6:$B$105,B64,$C$6:$C$105,"&lt;"&amp;D64,$D$6:$D$105,"&gt;"&amp;C64)&gt;1,"Overlap","")))))</x:f>
      </x:c>
    </x:row>
    <x:row r="65" ht="27" customHeight="1">
      <x:c r="A65" s="8"/>
      <x:c r="B65" s="8"/>
      <x:c r="C65" s="25"/>
      <x:c r="D65" s="25"/>
      <x:c r="E65" s="26"/>
      <x:c r="F65" s="26"/>
      <x:c r="G65" s="2" t="str">
        <x:f>IF(OR(B65="",C65="",D65=""),"",IF(D65&gt;C65,D65-C65,"Check dates"))</x:f>
      </x:c>
      <x:c r="H65" s="27" t="str">
        <x:f>IF(OR(E65="",F65=""),"",E65-F65)</x:f>
      </x:c>
      <x:c r="I65" s="2" t="str">
        <x:f>IF(B65="","",IF(COUNTIFS('Calendar'!$A$10:$A$14,B65)&lt;&gt;1,"Check space name",IF(OR(C65="",D65="",D65&lt;=C65),"Check dates",IF(OR(E65&lt;0,F65&lt;0,AND(E65&lt;&gt;"",F65&gt;E65)),"Check amounts",IF(COUNTIFS($B$6:$B$105,B65,$C$6:$C$105,"&lt;"&amp;D65,$D$6:$D$105,"&gt;"&amp;C65)&gt;1,"Overlap","")))))</x:f>
      </x:c>
    </x:row>
    <x:row r="66" ht="27" customHeight="1">
      <x:c r="A66" s="8"/>
      <x:c r="B66" s="8"/>
      <x:c r="C66" s="25"/>
      <x:c r="D66" s="25"/>
      <x:c r="E66" s="26"/>
      <x:c r="F66" s="26"/>
      <x:c r="G66" s="2" t="str">
        <x:f>IF(OR(B66="",C66="",D66=""),"",IF(D66&gt;C66,D66-C66,"Check dates"))</x:f>
      </x:c>
      <x:c r="H66" s="27" t="str">
        <x:f>IF(OR(E66="",F66=""),"",E66-F66)</x:f>
      </x:c>
      <x:c r="I66" s="2" t="str">
        <x:f>IF(B66="","",IF(COUNTIFS('Calendar'!$A$10:$A$14,B66)&lt;&gt;1,"Check space name",IF(OR(C66="",D66="",D66&lt;=C66),"Check dates",IF(OR(E66&lt;0,F66&lt;0,AND(E66&lt;&gt;"",F66&gt;E66)),"Check amounts",IF(COUNTIFS($B$6:$B$105,B66,$C$6:$C$105,"&lt;"&amp;D66,$D$6:$D$105,"&gt;"&amp;C66)&gt;1,"Overlap","")))))</x:f>
      </x:c>
    </x:row>
    <x:row r="67" ht="27" customHeight="1">
      <x:c r="A67" s="8"/>
      <x:c r="B67" s="8"/>
      <x:c r="C67" s="25"/>
      <x:c r="D67" s="25"/>
      <x:c r="E67" s="26"/>
      <x:c r="F67" s="26"/>
      <x:c r="G67" s="2" t="str">
        <x:f>IF(OR(B67="",C67="",D67=""),"",IF(D67&gt;C67,D67-C67,"Check dates"))</x:f>
      </x:c>
      <x:c r="H67" s="27" t="str">
        <x:f>IF(OR(E67="",F67=""),"",E67-F67)</x:f>
      </x:c>
      <x:c r="I67" s="2" t="str">
        <x:f>IF(B67="","",IF(COUNTIFS('Calendar'!$A$10:$A$14,B67)&lt;&gt;1,"Check space name",IF(OR(C67="",D67="",D67&lt;=C67),"Check dates",IF(OR(E67&lt;0,F67&lt;0,AND(E67&lt;&gt;"",F67&gt;E67)),"Check amounts",IF(COUNTIFS($B$6:$B$105,B67,$C$6:$C$105,"&lt;"&amp;D67,$D$6:$D$105,"&gt;"&amp;C67)&gt;1,"Overlap","")))))</x:f>
      </x:c>
    </x:row>
    <x:row r="68" ht="27" customHeight="1">
      <x:c r="A68" s="8"/>
      <x:c r="B68" s="8"/>
      <x:c r="C68" s="25"/>
      <x:c r="D68" s="25"/>
      <x:c r="E68" s="26"/>
      <x:c r="F68" s="26"/>
      <x:c r="G68" s="2" t="str">
        <x:f>IF(OR(B68="",C68="",D68=""),"",IF(D68&gt;C68,D68-C68,"Check dates"))</x:f>
      </x:c>
      <x:c r="H68" s="27" t="str">
        <x:f>IF(OR(E68="",F68=""),"",E68-F68)</x:f>
      </x:c>
      <x:c r="I68" s="2" t="str">
        <x:f>IF(B68="","",IF(COUNTIFS('Calendar'!$A$10:$A$14,B68)&lt;&gt;1,"Check space name",IF(OR(C68="",D68="",D68&lt;=C68),"Check dates",IF(OR(E68&lt;0,F68&lt;0,AND(E68&lt;&gt;"",F68&gt;E68)),"Check amounts",IF(COUNTIFS($B$6:$B$105,B68,$C$6:$C$105,"&lt;"&amp;D68,$D$6:$D$105,"&gt;"&amp;C68)&gt;1,"Overlap","")))))</x:f>
      </x:c>
    </x:row>
    <x:row r="69" ht="27" customHeight="1">
      <x:c r="A69" s="8"/>
      <x:c r="B69" s="8"/>
      <x:c r="C69" s="25"/>
      <x:c r="D69" s="25"/>
      <x:c r="E69" s="26"/>
      <x:c r="F69" s="26"/>
      <x:c r="G69" s="2" t="str">
        <x:f>IF(OR(B69="",C69="",D69=""),"",IF(D69&gt;C69,D69-C69,"Check dates"))</x:f>
      </x:c>
      <x:c r="H69" s="27" t="str">
        <x:f>IF(OR(E69="",F69=""),"",E69-F69)</x:f>
      </x:c>
      <x:c r="I69" s="2" t="str">
        <x:f>IF(B69="","",IF(COUNTIFS('Calendar'!$A$10:$A$14,B69)&lt;&gt;1,"Check space name",IF(OR(C69="",D69="",D69&lt;=C69),"Check dates",IF(OR(E69&lt;0,F69&lt;0,AND(E69&lt;&gt;"",F69&gt;E69)),"Check amounts",IF(COUNTIFS($B$6:$B$105,B69,$C$6:$C$105,"&lt;"&amp;D69,$D$6:$D$105,"&gt;"&amp;C69)&gt;1,"Overlap","")))))</x:f>
      </x:c>
    </x:row>
    <x:row r="70" ht="27" customHeight="1">
      <x:c r="A70" s="8"/>
      <x:c r="B70" s="8"/>
      <x:c r="C70" s="25"/>
      <x:c r="D70" s="25"/>
      <x:c r="E70" s="26"/>
      <x:c r="F70" s="26"/>
      <x:c r="G70" s="2" t="str">
        <x:f>IF(OR(B70="",C70="",D70=""),"",IF(D70&gt;C70,D70-C70,"Check dates"))</x:f>
      </x:c>
      <x:c r="H70" s="27" t="str">
        <x:f>IF(OR(E70="",F70=""),"",E70-F70)</x:f>
      </x:c>
      <x:c r="I70" s="2" t="str">
        <x:f>IF(B70="","",IF(COUNTIFS('Calendar'!$A$10:$A$14,B70)&lt;&gt;1,"Check space name",IF(OR(C70="",D70="",D70&lt;=C70),"Check dates",IF(OR(E70&lt;0,F70&lt;0,AND(E70&lt;&gt;"",F70&gt;E70)),"Check amounts",IF(COUNTIFS($B$6:$B$105,B70,$C$6:$C$105,"&lt;"&amp;D70,$D$6:$D$105,"&gt;"&amp;C70)&gt;1,"Overlap","")))))</x:f>
      </x:c>
    </x:row>
    <x:row r="71" ht="27" customHeight="1">
      <x:c r="A71" s="8"/>
      <x:c r="B71" s="8"/>
      <x:c r="C71" s="25"/>
      <x:c r="D71" s="25"/>
      <x:c r="E71" s="26"/>
      <x:c r="F71" s="26"/>
      <x:c r="G71" s="2" t="str">
        <x:f>IF(OR(B71="",C71="",D71=""),"",IF(D71&gt;C71,D71-C71,"Check dates"))</x:f>
      </x:c>
      <x:c r="H71" s="27" t="str">
        <x:f>IF(OR(E71="",F71=""),"",E71-F71)</x:f>
      </x:c>
      <x:c r="I71" s="2" t="str">
        <x:f>IF(B71="","",IF(COUNTIFS('Calendar'!$A$10:$A$14,B71)&lt;&gt;1,"Check space name",IF(OR(C71="",D71="",D71&lt;=C71),"Check dates",IF(OR(E71&lt;0,F71&lt;0,AND(E71&lt;&gt;"",F71&gt;E71)),"Check amounts",IF(COUNTIFS($B$6:$B$105,B71,$C$6:$C$105,"&lt;"&amp;D71,$D$6:$D$105,"&gt;"&amp;C71)&gt;1,"Overlap","")))))</x:f>
      </x:c>
    </x:row>
    <x:row r="72" ht="27" customHeight="1">
      <x:c r="A72" s="8"/>
      <x:c r="B72" s="8"/>
      <x:c r="C72" s="25"/>
      <x:c r="D72" s="25"/>
      <x:c r="E72" s="26"/>
      <x:c r="F72" s="26"/>
      <x:c r="G72" s="2" t="str">
        <x:f>IF(OR(B72="",C72="",D72=""),"",IF(D72&gt;C72,D72-C72,"Check dates"))</x:f>
      </x:c>
      <x:c r="H72" s="27" t="str">
        <x:f>IF(OR(E72="",F72=""),"",E72-F72)</x:f>
      </x:c>
      <x:c r="I72" s="2" t="str">
        <x:f>IF(B72="","",IF(COUNTIFS('Calendar'!$A$10:$A$14,B72)&lt;&gt;1,"Check space name",IF(OR(C72="",D72="",D72&lt;=C72),"Check dates",IF(OR(E72&lt;0,F72&lt;0,AND(E72&lt;&gt;"",F72&gt;E72)),"Check amounts",IF(COUNTIFS($B$6:$B$105,B72,$C$6:$C$105,"&lt;"&amp;D72,$D$6:$D$105,"&gt;"&amp;C72)&gt;1,"Overlap","")))))</x:f>
      </x:c>
    </x:row>
    <x:row r="73" ht="27" customHeight="1">
      <x:c r="A73" s="8"/>
      <x:c r="B73" s="8"/>
      <x:c r="C73" s="25"/>
      <x:c r="D73" s="25"/>
      <x:c r="E73" s="26"/>
      <x:c r="F73" s="26"/>
      <x:c r="G73" s="2" t="str">
        <x:f>IF(OR(B73="",C73="",D73=""),"",IF(D73&gt;C73,D73-C73,"Check dates"))</x:f>
      </x:c>
      <x:c r="H73" s="27" t="str">
        <x:f>IF(OR(E73="",F73=""),"",E73-F73)</x:f>
      </x:c>
      <x:c r="I73" s="2" t="str">
        <x:f>IF(B73="","",IF(COUNTIFS('Calendar'!$A$10:$A$14,B73)&lt;&gt;1,"Check space name",IF(OR(C73="",D73="",D73&lt;=C73),"Check dates",IF(OR(E73&lt;0,F73&lt;0,AND(E73&lt;&gt;"",F73&gt;E73)),"Check amounts",IF(COUNTIFS($B$6:$B$105,B73,$C$6:$C$105,"&lt;"&amp;D73,$D$6:$D$105,"&gt;"&amp;C73)&gt;1,"Overlap","")))))</x:f>
      </x:c>
    </x:row>
    <x:row r="74" ht="27" customHeight="1">
      <x:c r="A74" s="8"/>
      <x:c r="B74" s="8"/>
      <x:c r="C74" s="25"/>
      <x:c r="D74" s="25"/>
      <x:c r="E74" s="26"/>
      <x:c r="F74" s="26"/>
      <x:c r="G74" s="2" t="str">
        <x:f>IF(OR(B74="",C74="",D74=""),"",IF(D74&gt;C74,D74-C74,"Check dates"))</x:f>
      </x:c>
      <x:c r="H74" s="27" t="str">
        <x:f>IF(OR(E74="",F74=""),"",E74-F74)</x:f>
      </x:c>
      <x:c r="I74" s="2" t="str">
        <x:f>IF(B74="","",IF(COUNTIFS('Calendar'!$A$10:$A$14,B74)&lt;&gt;1,"Check space name",IF(OR(C74="",D74="",D74&lt;=C74),"Check dates",IF(OR(E74&lt;0,F74&lt;0,AND(E74&lt;&gt;"",F74&gt;E74)),"Check amounts",IF(COUNTIFS($B$6:$B$105,B74,$C$6:$C$105,"&lt;"&amp;D74,$D$6:$D$105,"&gt;"&amp;C74)&gt;1,"Overlap","")))))</x:f>
      </x:c>
    </x:row>
    <x:row r="75" ht="27" customHeight="1">
      <x:c r="A75" s="8"/>
      <x:c r="B75" s="8"/>
      <x:c r="C75" s="25"/>
      <x:c r="D75" s="25"/>
      <x:c r="E75" s="26"/>
      <x:c r="F75" s="26"/>
      <x:c r="G75" s="2" t="str">
        <x:f>IF(OR(B75="",C75="",D75=""),"",IF(D75&gt;C75,D75-C75,"Check dates"))</x:f>
      </x:c>
      <x:c r="H75" s="27" t="str">
        <x:f>IF(OR(E75="",F75=""),"",E75-F75)</x:f>
      </x:c>
      <x:c r="I75" s="2" t="str">
        <x:f>IF(B75="","",IF(COUNTIFS('Calendar'!$A$10:$A$14,B75)&lt;&gt;1,"Check space name",IF(OR(C75="",D75="",D75&lt;=C75),"Check dates",IF(OR(E75&lt;0,F75&lt;0,AND(E75&lt;&gt;"",F75&gt;E75)),"Check amounts",IF(COUNTIFS($B$6:$B$105,B75,$C$6:$C$105,"&lt;"&amp;D75,$D$6:$D$105,"&gt;"&amp;C75)&gt;1,"Overlap","")))))</x:f>
      </x:c>
    </x:row>
    <x:row r="76" ht="27" customHeight="1">
      <x:c r="A76" s="8"/>
      <x:c r="B76" s="8"/>
      <x:c r="C76" s="25"/>
      <x:c r="D76" s="25"/>
      <x:c r="E76" s="26"/>
      <x:c r="F76" s="26"/>
      <x:c r="G76" s="2" t="str">
        <x:f>IF(OR(B76="",C76="",D76=""),"",IF(D76&gt;C76,D76-C76,"Check dates"))</x:f>
      </x:c>
      <x:c r="H76" s="27" t="str">
        <x:f>IF(OR(E76="",F76=""),"",E76-F76)</x:f>
      </x:c>
      <x:c r="I76" s="2" t="str">
        <x:f>IF(B76="","",IF(COUNTIFS('Calendar'!$A$10:$A$14,B76)&lt;&gt;1,"Check space name",IF(OR(C76="",D76="",D76&lt;=C76),"Check dates",IF(OR(E76&lt;0,F76&lt;0,AND(E76&lt;&gt;"",F76&gt;E76)),"Check amounts",IF(COUNTIFS($B$6:$B$105,B76,$C$6:$C$105,"&lt;"&amp;D76,$D$6:$D$105,"&gt;"&amp;C76)&gt;1,"Overlap","")))))</x:f>
      </x:c>
    </x:row>
    <x:row r="77" ht="27" customHeight="1">
      <x:c r="A77" s="8"/>
      <x:c r="B77" s="8"/>
      <x:c r="C77" s="25"/>
      <x:c r="D77" s="25"/>
      <x:c r="E77" s="26"/>
      <x:c r="F77" s="26"/>
      <x:c r="G77" s="2" t="str">
        <x:f>IF(OR(B77="",C77="",D77=""),"",IF(D77&gt;C77,D77-C77,"Check dates"))</x:f>
      </x:c>
      <x:c r="H77" s="27" t="str">
        <x:f>IF(OR(E77="",F77=""),"",E77-F77)</x:f>
      </x:c>
      <x:c r="I77" s="2" t="str">
        <x:f>IF(B77="","",IF(COUNTIFS('Calendar'!$A$10:$A$14,B77)&lt;&gt;1,"Check space name",IF(OR(C77="",D77="",D77&lt;=C77),"Check dates",IF(OR(E77&lt;0,F77&lt;0,AND(E77&lt;&gt;"",F77&gt;E77)),"Check amounts",IF(COUNTIFS($B$6:$B$105,B77,$C$6:$C$105,"&lt;"&amp;D77,$D$6:$D$105,"&gt;"&amp;C77)&gt;1,"Overlap","")))))</x:f>
      </x:c>
    </x:row>
    <x:row r="78" ht="27" customHeight="1">
      <x:c r="A78" s="8"/>
      <x:c r="B78" s="8"/>
      <x:c r="C78" s="25"/>
      <x:c r="D78" s="25"/>
      <x:c r="E78" s="26"/>
      <x:c r="F78" s="26"/>
      <x:c r="G78" s="2" t="str">
        <x:f>IF(OR(B78="",C78="",D78=""),"",IF(D78&gt;C78,D78-C78,"Check dates"))</x:f>
      </x:c>
      <x:c r="H78" s="27" t="str">
        <x:f>IF(OR(E78="",F78=""),"",E78-F78)</x:f>
      </x:c>
      <x:c r="I78" s="2" t="str">
        <x:f>IF(B78="","",IF(COUNTIFS('Calendar'!$A$10:$A$14,B78)&lt;&gt;1,"Check space name",IF(OR(C78="",D78="",D78&lt;=C78),"Check dates",IF(OR(E78&lt;0,F78&lt;0,AND(E78&lt;&gt;"",F78&gt;E78)),"Check amounts",IF(COUNTIFS($B$6:$B$105,B78,$C$6:$C$105,"&lt;"&amp;D78,$D$6:$D$105,"&gt;"&amp;C78)&gt;1,"Overlap","")))))</x:f>
      </x:c>
    </x:row>
    <x:row r="79" ht="27" customHeight="1">
      <x:c r="A79" s="8"/>
      <x:c r="B79" s="8"/>
      <x:c r="C79" s="25"/>
      <x:c r="D79" s="25"/>
      <x:c r="E79" s="26"/>
      <x:c r="F79" s="26"/>
      <x:c r="G79" s="2" t="str">
        <x:f>IF(OR(B79="",C79="",D79=""),"",IF(D79&gt;C79,D79-C79,"Check dates"))</x:f>
      </x:c>
      <x:c r="H79" s="27" t="str">
        <x:f>IF(OR(E79="",F79=""),"",E79-F79)</x:f>
      </x:c>
      <x:c r="I79" s="2" t="str">
        <x:f>IF(B79="","",IF(COUNTIFS('Calendar'!$A$10:$A$14,B79)&lt;&gt;1,"Check space name",IF(OR(C79="",D79="",D79&lt;=C79),"Check dates",IF(OR(E79&lt;0,F79&lt;0,AND(E79&lt;&gt;"",F79&gt;E79)),"Check amounts",IF(COUNTIFS($B$6:$B$105,B79,$C$6:$C$105,"&lt;"&amp;D79,$D$6:$D$105,"&gt;"&amp;C79)&gt;1,"Overlap","")))))</x:f>
      </x:c>
    </x:row>
    <x:row r="80" ht="27" customHeight="1">
      <x:c r="A80" s="8"/>
      <x:c r="B80" s="8"/>
      <x:c r="C80" s="25"/>
      <x:c r="D80" s="25"/>
      <x:c r="E80" s="26"/>
      <x:c r="F80" s="26"/>
      <x:c r="G80" s="2" t="str">
        <x:f>IF(OR(B80="",C80="",D80=""),"",IF(D80&gt;C80,D80-C80,"Check dates"))</x:f>
      </x:c>
      <x:c r="H80" s="27" t="str">
        <x:f>IF(OR(E80="",F80=""),"",E80-F80)</x:f>
      </x:c>
      <x:c r="I80" s="2" t="str">
        <x:f>IF(B80="","",IF(COUNTIFS('Calendar'!$A$10:$A$14,B80)&lt;&gt;1,"Check space name",IF(OR(C80="",D80="",D80&lt;=C80),"Check dates",IF(OR(E80&lt;0,F80&lt;0,AND(E80&lt;&gt;"",F80&gt;E80)),"Check amounts",IF(COUNTIFS($B$6:$B$105,B80,$C$6:$C$105,"&lt;"&amp;D80,$D$6:$D$105,"&gt;"&amp;C80)&gt;1,"Overlap","")))))</x:f>
      </x:c>
    </x:row>
    <x:row r="81" ht="27" customHeight="1">
      <x:c r="A81" s="8"/>
      <x:c r="B81" s="8"/>
      <x:c r="C81" s="25"/>
      <x:c r="D81" s="25"/>
      <x:c r="E81" s="26"/>
      <x:c r="F81" s="26"/>
      <x:c r="G81" s="2" t="str">
        <x:f>IF(OR(B81="",C81="",D81=""),"",IF(D81&gt;C81,D81-C81,"Check dates"))</x:f>
      </x:c>
      <x:c r="H81" s="27" t="str">
        <x:f>IF(OR(E81="",F81=""),"",E81-F81)</x:f>
      </x:c>
      <x:c r="I81" s="2" t="str">
        <x:f>IF(B81="","",IF(COUNTIFS('Calendar'!$A$10:$A$14,B81)&lt;&gt;1,"Check space name",IF(OR(C81="",D81="",D81&lt;=C81),"Check dates",IF(OR(E81&lt;0,F81&lt;0,AND(E81&lt;&gt;"",F81&gt;E81)),"Check amounts",IF(COUNTIFS($B$6:$B$105,B81,$C$6:$C$105,"&lt;"&amp;D81,$D$6:$D$105,"&gt;"&amp;C81)&gt;1,"Overlap","")))))</x:f>
      </x:c>
    </x:row>
    <x:row r="82" ht="27" customHeight="1">
      <x:c r="A82" s="8"/>
      <x:c r="B82" s="8"/>
      <x:c r="C82" s="25"/>
      <x:c r="D82" s="25"/>
      <x:c r="E82" s="26"/>
      <x:c r="F82" s="26"/>
      <x:c r="G82" s="2" t="str">
        <x:f>IF(OR(B82="",C82="",D82=""),"",IF(D82&gt;C82,D82-C82,"Check dates"))</x:f>
      </x:c>
      <x:c r="H82" s="27" t="str">
        <x:f>IF(OR(E82="",F82=""),"",E82-F82)</x:f>
      </x:c>
      <x:c r="I82" s="2" t="str">
        <x:f>IF(B82="","",IF(COUNTIFS('Calendar'!$A$10:$A$14,B82)&lt;&gt;1,"Check space name",IF(OR(C82="",D82="",D82&lt;=C82),"Check dates",IF(OR(E82&lt;0,F82&lt;0,AND(E82&lt;&gt;"",F82&gt;E82)),"Check amounts",IF(COUNTIFS($B$6:$B$105,B82,$C$6:$C$105,"&lt;"&amp;D82,$D$6:$D$105,"&gt;"&amp;C82)&gt;1,"Overlap","")))))</x:f>
      </x:c>
    </x:row>
    <x:row r="83" ht="27" customHeight="1">
      <x:c r="A83" s="8"/>
      <x:c r="B83" s="8"/>
      <x:c r="C83" s="25"/>
      <x:c r="D83" s="25"/>
      <x:c r="E83" s="26"/>
      <x:c r="F83" s="26"/>
      <x:c r="G83" s="2" t="str">
        <x:f>IF(OR(B83="",C83="",D83=""),"",IF(D83&gt;C83,D83-C83,"Check dates"))</x:f>
      </x:c>
      <x:c r="H83" s="27" t="str">
        <x:f>IF(OR(E83="",F83=""),"",E83-F83)</x:f>
      </x:c>
      <x:c r="I83" s="2" t="str">
        <x:f>IF(B83="","",IF(COUNTIFS('Calendar'!$A$10:$A$14,B83)&lt;&gt;1,"Check space name",IF(OR(C83="",D83="",D83&lt;=C83),"Check dates",IF(OR(E83&lt;0,F83&lt;0,AND(E83&lt;&gt;"",F83&gt;E83)),"Check amounts",IF(COUNTIFS($B$6:$B$105,B83,$C$6:$C$105,"&lt;"&amp;D83,$D$6:$D$105,"&gt;"&amp;C83)&gt;1,"Overlap","")))))</x:f>
      </x:c>
    </x:row>
    <x:row r="84" ht="27" customHeight="1">
      <x:c r="A84" s="8"/>
      <x:c r="B84" s="8"/>
      <x:c r="C84" s="25"/>
      <x:c r="D84" s="25"/>
      <x:c r="E84" s="26"/>
      <x:c r="F84" s="26"/>
      <x:c r="G84" s="2" t="str">
        <x:f>IF(OR(B84="",C84="",D84=""),"",IF(D84&gt;C84,D84-C84,"Check dates"))</x:f>
      </x:c>
      <x:c r="H84" s="27" t="str">
        <x:f>IF(OR(E84="",F84=""),"",E84-F84)</x:f>
      </x:c>
      <x:c r="I84" s="2" t="str">
        <x:f>IF(B84="","",IF(COUNTIFS('Calendar'!$A$10:$A$14,B84)&lt;&gt;1,"Check space name",IF(OR(C84="",D84="",D84&lt;=C84),"Check dates",IF(OR(E84&lt;0,F84&lt;0,AND(E84&lt;&gt;"",F84&gt;E84)),"Check amounts",IF(COUNTIFS($B$6:$B$105,B84,$C$6:$C$105,"&lt;"&amp;D84,$D$6:$D$105,"&gt;"&amp;C84)&gt;1,"Overlap","")))))</x:f>
      </x:c>
    </x:row>
    <x:row r="85" ht="27" customHeight="1">
      <x:c r="A85" s="8"/>
      <x:c r="B85" s="8"/>
      <x:c r="C85" s="25"/>
      <x:c r="D85" s="25"/>
      <x:c r="E85" s="26"/>
      <x:c r="F85" s="26"/>
      <x:c r="G85" s="2" t="str">
        <x:f>IF(OR(B85="",C85="",D85=""),"",IF(D85&gt;C85,D85-C85,"Check dates"))</x:f>
      </x:c>
      <x:c r="H85" s="27" t="str">
        <x:f>IF(OR(E85="",F85=""),"",E85-F85)</x:f>
      </x:c>
      <x:c r="I85" s="2" t="str">
        <x:f>IF(B85="","",IF(COUNTIFS('Calendar'!$A$10:$A$14,B85)&lt;&gt;1,"Check space name",IF(OR(C85="",D85="",D85&lt;=C85),"Check dates",IF(OR(E85&lt;0,F85&lt;0,AND(E85&lt;&gt;"",F85&gt;E85)),"Check amounts",IF(COUNTIFS($B$6:$B$105,B85,$C$6:$C$105,"&lt;"&amp;D85,$D$6:$D$105,"&gt;"&amp;C85)&gt;1,"Overlap","")))))</x:f>
      </x:c>
    </x:row>
    <x:row r="86" ht="27" customHeight="1">
      <x:c r="A86" s="8"/>
      <x:c r="B86" s="8"/>
      <x:c r="C86" s="25"/>
      <x:c r="D86" s="25"/>
      <x:c r="E86" s="26"/>
      <x:c r="F86" s="26"/>
      <x:c r="G86" s="2" t="str">
        <x:f>IF(OR(B86="",C86="",D86=""),"",IF(D86&gt;C86,D86-C86,"Check dates"))</x:f>
      </x:c>
      <x:c r="H86" s="27" t="str">
        <x:f>IF(OR(E86="",F86=""),"",E86-F86)</x:f>
      </x:c>
      <x:c r="I86" s="2" t="str">
        <x:f>IF(B86="","",IF(COUNTIFS('Calendar'!$A$10:$A$14,B86)&lt;&gt;1,"Check space name",IF(OR(C86="",D86="",D86&lt;=C86),"Check dates",IF(OR(E86&lt;0,F86&lt;0,AND(E86&lt;&gt;"",F86&gt;E86)),"Check amounts",IF(COUNTIFS($B$6:$B$105,B86,$C$6:$C$105,"&lt;"&amp;D86,$D$6:$D$105,"&gt;"&amp;C86)&gt;1,"Overlap","")))))</x:f>
      </x:c>
    </x:row>
    <x:row r="87" ht="27" customHeight="1">
      <x:c r="A87" s="8"/>
      <x:c r="B87" s="8"/>
      <x:c r="C87" s="25"/>
      <x:c r="D87" s="25"/>
      <x:c r="E87" s="26"/>
      <x:c r="F87" s="26"/>
      <x:c r="G87" s="2" t="str">
        <x:f>IF(OR(B87="",C87="",D87=""),"",IF(D87&gt;C87,D87-C87,"Check dates"))</x:f>
      </x:c>
      <x:c r="H87" s="27" t="str">
        <x:f>IF(OR(E87="",F87=""),"",E87-F87)</x:f>
      </x:c>
      <x:c r="I87" s="2" t="str">
        <x:f>IF(B87="","",IF(COUNTIFS('Calendar'!$A$10:$A$14,B87)&lt;&gt;1,"Check space name",IF(OR(C87="",D87="",D87&lt;=C87),"Check dates",IF(OR(E87&lt;0,F87&lt;0,AND(E87&lt;&gt;"",F87&gt;E87)),"Check amounts",IF(COUNTIFS($B$6:$B$105,B87,$C$6:$C$105,"&lt;"&amp;D87,$D$6:$D$105,"&gt;"&amp;C87)&gt;1,"Overlap","")))))</x:f>
      </x:c>
    </x:row>
    <x:row r="88" ht="27" customHeight="1">
      <x:c r="A88" s="8"/>
      <x:c r="B88" s="8"/>
      <x:c r="C88" s="25"/>
      <x:c r="D88" s="25"/>
      <x:c r="E88" s="26"/>
      <x:c r="F88" s="26"/>
      <x:c r="G88" s="2" t="str">
        <x:f>IF(OR(B88="",C88="",D88=""),"",IF(D88&gt;C88,D88-C88,"Check dates"))</x:f>
      </x:c>
      <x:c r="H88" s="27" t="str">
        <x:f>IF(OR(E88="",F88=""),"",E88-F88)</x:f>
      </x:c>
      <x:c r="I88" s="2" t="str">
        <x:f>IF(B88="","",IF(COUNTIFS('Calendar'!$A$10:$A$14,B88)&lt;&gt;1,"Check space name",IF(OR(C88="",D88="",D88&lt;=C88),"Check dates",IF(OR(E88&lt;0,F88&lt;0,AND(E88&lt;&gt;"",F88&gt;E88)),"Check amounts",IF(COUNTIFS($B$6:$B$105,B88,$C$6:$C$105,"&lt;"&amp;D88,$D$6:$D$105,"&gt;"&amp;C88)&gt;1,"Overlap","")))))</x:f>
      </x:c>
    </x:row>
    <x:row r="89" ht="27" customHeight="1">
      <x:c r="A89" s="8"/>
      <x:c r="B89" s="8"/>
      <x:c r="C89" s="25"/>
      <x:c r="D89" s="25"/>
      <x:c r="E89" s="26"/>
      <x:c r="F89" s="26"/>
      <x:c r="G89" s="2" t="str">
        <x:f>IF(OR(B89="",C89="",D89=""),"",IF(D89&gt;C89,D89-C89,"Check dates"))</x:f>
      </x:c>
      <x:c r="H89" s="27" t="str">
        <x:f>IF(OR(E89="",F89=""),"",E89-F89)</x:f>
      </x:c>
      <x:c r="I89" s="2" t="str">
        <x:f>IF(B89="","",IF(COUNTIFS('Calendar'!$A$10:$A$14,B89)&lt;&gt;1,"Check space name",IF(OR(C89="",D89="",D89&lt;=C89),"Check dates",IF(OR(E89&lt;0,F89&lt;0,AND(E89&lt;&gt;"",F89&gt;E89)),"Check amounts",IF(COUNTIFS($B$6:$B$105,B89,$C$6:$C$105,"&lt;"&amp;D89,$D$6:$D$105,"&gt;"&amp;C89)&gt;1,"Overlap","")))))</x:f>
      </x:c>
    </x:row>
    <x:row r="90" ht="27" customHeight="1">
      <x:c r="A90" s="8"/>
      <x:c r="B90" s="8"/>
      <x:c r="C90" s="25"/>
      <x:c r="D90" s="25"/>
      <x:c r="E90" s="26"/>
      <x:c r="F90" s="26"/>
      <x:c r="G90" s="2" t="str">
        <x:f>IF(OR(B90="",C90="",D90=""),"",IF(D90&gt;C90,D90-C90,"Check dates"))</x:f>
      </x:c>
      <x:c r="H90" s="27" t="str">
        <x:f>IF(OR(E90="",F90=""),"",E90-F90)</x:f>
      </x:c>
      <x:c r="I90" s="2" t="str">
        <x:f>IF(B90="","",IF(COUNTIFS('Calendar'!$A$10:$A$14,B90)&lt;&gt;1,"Check space name",IF(OR(C90="",D90="",D90&lt;=C90),"Check dates",IF(OR(E90&lt;0,F90&lt;0,AND(E90&lt;&gt;"",F90&gt;E90)),"Check amounts",IF(COUNTIFS($B$6:$B$105,B90,$C$6:$C$105,"&lt;"&amp;D90,$D$6:$D$105,"&gt;"&amp;C90)&gt;1,"Overlap","")))))</x:f>
      </x:c>
    </x:row>
    <x:row r="91" ht="27" customHeight="1">
      <x:c r="A91" s="8"/>
      <x:c r="B91" s="8"/>
      <x:c r="C91" s="25"/>
      <x:c r="D91" s="25"/>
      <x:c r="E91" s="26"/>
      <x:c r="F91" s="26"/>
      <x:c r="G91" s="2" t="str">
        <x:f>IF(OR(B91="",C91="",D91=""),"",IF(D91&gt;C91,D91-C91,"Check dates"))</x:f>
      </x:c>
      <x:c r="H91" s="27" t="str">
        <x:f>IF(OR(E91="",F91=""),"",E91-F91)</x:f>
      </x:c>
      <x:c r="I91" s="2" t="str">
        <x:f>IF(B91="","",IF(COUNTIFS('Calendar'!$A$10:$A$14,B91)&lt;&gt;1,"Check space name",IF(OR(C91="",D91="",D91&lt;=C91),"Check dates",IF(OR(E91&lt;0,F91&lt;0,AND(E91&lt;&gt;"",F91&gt;E91)),"Check amounts",IF(COUNTIFS($B$6:$B$105,B91,$C$6:$C$105,"&lt;"&amp;D91,$D$6:$D$105,"&gt;"&amp;C91)&gt;1,"Overlap","")))))</x:f>
      </x:c>
    </x:row>
    <x:row r="92" ht="27" customHeight="1">
      <x:c r="A92" s="8"/>
      <x:c r="B92" s="8"/>
      <x:c r="C92" s="25"/>
      <x:c r="D92" s="25"/>
      <x:c r="E92" s="26"/>
      <x:c r="F92" s="26"/>
      <x:c r="G92" s="2" t="str">
        <x:f>IF(OR(B92="",C92="",D92=""),"",IF(D92&gt;C92,D92-C92,"Check dates"))</x:f>
      </x:c>
      <x:c r="H92" s="27" t="str">
        <x:f>IF(OR(E92="",F92=""),"",E92-F92)</x:f>
      </x:c>
      <x:c r="I92" s="2" t="str">
        <x:f>IF(B92="","",IF(COUNTIFS('Calendar'!$A$10:$A$14,B92)&lt;&gt;1,"Check space name",IF(OR(C92="",D92="",D92&lt;=C92),"Check dates",IF(OR(E92&lt;0,F92&lt;0,AND(E92&lt;&gt;"",F92&gt;E92)),"Check amounts",IF(COUNTIFS($B$6:$B$105,B92,$C$6:$C$105,"&lt;"&amp;D92,$D$6:$D$105,"&gt;"&amp;C92)&gt;1,"Overlap","")))))</x:f>
      </x:c>
    </x:row>
    <x:row r="93" ht="27" customHeight="1">
      <x:c r="A93" s="8"/>
      <x:c r="B93" s="8"/>
      <x:c r="C93" s="25"/>
      <x:c r="D93" s="25"/>
      <x:c r="E93" s="26"/>
      <x:c r="F93" s="26"/>
      <x:c r="G93" s="2" t="str">
        <x:f>IF(OR(B93="",C93="",D93=""),"",IF(D93&gt;C93,D93-C93,"Check dates"))</x:f>
      </x:c>
      <x:c r="H93" s="27" t="str">
        <x:f>IF(OR(E93="",F93=""),"",E93-F93)</x:f>
      </x:c>
      <x:c r="I93" s="2" t="str">
        <x:f>IF(B93="","",IF(COUNTIFS('Calendar'!$A$10:$A$14,B93)&lt;&gt;1,"Check space name",IF(OR(C93="",D93="",D93&lt;=C93),"Check dates",IF(OR(E93&lt;0,F93&lt;0,AND(E93&lt;&gt;"",F93&gt;E93)),"Check amounts",IF(COUNTIFS($B$6:$B$105,B93,$C$6:$C$105,"&lt;"&amp;D93,$D$6:$D$105,"&gt;"&amp;C93)&gt;1,"Overlap","")))))</x:f>
      </x:c>
    </x:row>
    <x:row r="94" ht="27" customHeight="1">
      <x:c r="A94" s="8"/>
      <x:c r="B94" s="8"/>
      <x:c r="C94" s="25"/>
      <x:c r="D94" s="25"/>
      <x:c r="E94" s="26"/>
      <x:c r="F94" s="26"/>
      <x:c r="G94" s="2" t="str">
        <x:f>IF(OR(B94="",C94="",D94=""),"",IF(D94&gt;C94,D94-C94,"Check dates"))</x:f>
      </x:c>
      <x:c r="H94" s="27" t="str">
        <x:f>IF(OR(E94="",F94=""),"",E94-F94)</x:f>
      </x:c>
      <x:c r="I94" s="2" t="str">
        <x:f>IF(B94="","",IF(COUNTIFS('Calendar'!$A$10:$A$14,B94)&lt;&gt;1,"Check space name",IF(OR(C94="",D94="",D94&lt;=C94),"Check dates",IF(OR(E94&lt;0,F94&lt;0,AND(E94&lt;&gt;"",F94&gt;E94)),"Check amounts",IF(COUNTIFS($B$6:$B$105,B94,$C$6:$C$105,"&lt;"&amp;D94,$D$6:$D$105,"&gt;"&amp;C94)&gt;1,"Overlap","")))))</x:f>
      </x:c>
    </x:row>
    <x:row r="95" ht="27" customHeight="1">
      <x:c r="A95" s="8"/>
      <x:c r="B95" s="8"/>
      <x:c r="C95" s="25"/>
      <x:c r="D95" s="25"/>
      <x:c r="E95" s="26"/>
      <x:c r="F95" s="26"/>
      <x:c r="G95" s="2" t="str">
        <x:f>IF(OR(B95="",C95="",D95=""),"",IF(D95&gt;C95,D95-C95,"Check dates"))</x:f>
      </x:c>
      <x:c r="H95" s="27" t="str">
        <x:f>IF(OR(E95="",F95=""),"",E95-F95)</x:f>
      </x:c>
      <x:c r="I95" s="2" t="str">
        <x:f>IF(B95="","",IF(COUNTIFS('Calendar'!$A$10:$A$14,B95)&lt;&gt;1,"Check space name",IF(OR(C95="",D95="",D95&lt;=C95),"Check dates",IF(OR(E95&lt;0,F95&lt;0,AND(E95&lt;&gt;"",F95&gt;E95)),"Check amounts",IF(COUNTIFS($B$6:$B$105,B95,$C$6:$C$105,"&lt;"&amp;D95,$D$6:$D$105,"&gt;"&amp;C95)&gt;1,"Overlap","")))))</x:f>
      </x:c>
    </x:row>
    <x:row r="96" ht="27" customHeight="1">
      <x:c r="A96" s="8"/>
      <x:c r="B96" s="8"/>
      <x:c r="C96" s="25"/>
      <x:c r="D96" s="25"/>
      <x:c r="E96" s="26"/>
      <x:c r="F96" s="26"/>
      <x:c r="G96" s="2" t="str">
        <x:f>IF(OR(B96="",C96="",D96=""),"",IF(D96&gt;C96,D96-C96,"Check dates"))</x:f>
      </x:c>
      <x:c r="H96" s="27" t="str">
        <x:f>IF(OR(E96="",F96=""),"",E96-F96)</x:f>
      </x:c>
      <x:c r="I96" s="2" t="str">
        <x:f>IF(B96="","",IF(COUNTIFS('Calendar'!$A$10:$A$14,B96)&lt;&gt;1,"Check space name",IF(OR(C96="",D96="",D96&lt;=C96),"Check dates",IF(OR(E96&lt;0,F96&lt;0,AND(E96&lt;&gt;"",F96&gt;E96)),"Check amounts",IF(COUNTIFS($B$6:$B$105,B96,$C$6:$C$105,"&lt;"&amp;D96,$D$6:$D$105,"&gt;"&amp;C96)&gt;1,"Overlap","")))))</x:f>
      </x:c>
    </x:row>
    <x:row r="97" ht="27" customHeight="1">
      <x:c r="A97" s="8"/>
      <x:c r="B97" s="8"/>
      <x:c r="C97" s="25"/>
      <x:c r="D97" s="25"/>
      <x:c r="E97" s="26"/>
      <x:c r="F97" s="26"/>
      <x:c r="G97" s="2" t="str">
        <x:f>IF(OR(B97="",C97="",D97=""),"",IF(D97&gt;C97,D97-C97,"Check dates"))</x:f>
      </x:c>
      <x:c r="H97" s="27" t="str">
        <x:f>IF(OR(E97="",F97=""),"",E97-F97)</x:f>
      </x:c>
      <x:c r="I97" s="2" t="str">
        <x:f>IF(B97="","",IF(COUNTIFS('Calendar'!$A$10:$A$14,B97)&lt;&gt;1,"Check space name",IF(OR(C97="",D97="",D97&lt;=C97),"Check dates",IF(OR(E97&lt;0,F97&lt;0,AND(E97&lt;&gt;"",F97&gt;E97)),"Check amounts",IF(COUNTIFS($B$6:$B$105,B97,$C$6:$C$105,"&lt;"&amp;D97,$D$6:$D$105,"&gt;"&amp;C97)&gt;1,"Overlap","")))))</x:f>
      </x:c>
    </x:row>
    <x:row r="98" ht="27" customHeight="1">
      <x:c r="A98" s="8"/>
      <x:c r="B98" s="8"/>
      <x:c r="C98" s="25"/>
      <x:c r="D98" s="25"/>
      <x:c r="E98" s="26"/>
      <x:c r="F98" s="26"/>
      <x:c r="G98" s="2" t="str">
        <x:f>IF(OR(B98="",C98="",D98=""),"",IF(D98&gt;C98,D98-C98,"Check dates"))</x:f>
      </x:c>
      <x:c r="H98" s="27" t="str">
        <x:f>IF(OR(E98="",F98=""),"",E98-F98)</x:f>
      </x:c>
      <x:c r="I98" s="2" t="str">
        <x:f>IF(B98="","",IF(COUNTIFS('Calendar'!$A$10:$A$14,B98)&lt;&gt;1,"Check space name",IF(OR(C98="",D98="",D98&lt;=C98),"Check dates",IF(OR(E98&lt;0,F98&lt;0,AND(E98&lt;&gt;"",F98&gt;E98)),"Check amounts",IF(COUNTIFS($B$6:$B$105,B98,$C$6:$C$105,"&lt;"&amp;D98,$D$6:$D$105,"&gt;"&amp;C98)&gt;1,"Overlap","")))))</x:f>
      </x:c>
    </x:row>
    <x:row r="99" ht="27" customHeight="1">
      <x:c r="A99" s="8"/>
      <x:c r="B99" s="8"/>
      <x:c r="C99" s="25"/>
      <x:c r="D99" s="25"/>
      <x:c r="E99" s="26"/>
      <x:c r="F99" s="26"/>
      <x:c r="G99" s="2" t="str">
        <x:f>IF(OR(B99="",C99="",D99=""),"",IF(D99&gt;C99,D99-C99,"Check dates"))</x:f>
      </x:c>
      <x:c r="H99" s="27" t="str">
        <x:f>IF(OR(E99="",F99=""),"",E99-F99)</x:f>
      </x:c>
      <x:c r="I99" s="2" t="str">
        <x:f>IF(B99="","",IF(COUNTIFS('Calendar'!$A$10:$A$14,B99)&lt;&gt;1,"Check space name",IF(OR(C99="",D99="",D99&lt;=C99),"Check dates",IF(OR(E99&lt;0,F99&lt;0,AND(E99&lt;&gt;"",F99&gt;E99)),"Check amounts",IF(COUNTIFS($B$6:$B$105,B99,$C$6:$C$105,"&lt;"&amp;D99,$D$6:$D$105,"&gt;"&amp;C99)&gt;1,"Overlap","")))))</x:f>
      </x:c>
    </x:row>
    <x:row r="100" ht="27" customHeight="1">
      <x:c r="A100" s="8"/>
      <x:c r="B100" s="8"/>
      <x:c r="C100" s="25"/>
      <x:c r="D100" s="25"/>
      <x:c r="E100" s="26"/>
      <x:c r="F100" s="26"/>
      <x:c r="G100" s="2" t="str">
        <x:f>IF(OR(B100="",C100="",D100=""),"",IF(D100&gt;C100,D100-C100,"Check dates"))</x:f>
      </x:c>
      <x:c r="H100" s="27" t="str">
        <x:f>IF(OR(E100="",F100=""),"",E100-F100)</x:f>
      </x:c>
      <x:c r="I100" s="2" t="str">
        <x:f>IF(B100="","",IF(COUNTIFS('Calendar'!$A$10:$A$14,B100)&lt;&gt;1,"Check space name",IF(OR(C100="",D100="",D100&lt;=C100),"Check dates",IF(OR(E100&lt;0,F100&lt;0,AND(E100&lt;&gt;"",F100&gt;E100)),"Check amounts",IF(COUNTIFS($B$6:$B$105,B100,$C$6:$C$105,"&lt;"&amp;D100,$D$6:$D$105,"&gt;"&amp;C100)&gt;1,"Overlap","")))))</x:f>
      </x:c>
    </x:row>
    <x:row r="101" ht="27" customHeight="1">
      <x:c r="A101" s="8"/>
      <x:c r="B101" s="8"/>
      <x:c r="C101" s="25"/>
      <x:c r="D101" s="25"/>
      <x:c r="E101" s="26"/>
      <x:c r="F101" s="26"/>
      <x:c r="G101" s="2" t="str">
        <x:f>IF(OR(B101="",C101="",D101=""),"",IF(D101&gt;C101,D101-C101,"Check dates"))</x:f>
      </x:c>
      <x:c r="H101" s="27" t="str">
        <x:f>IF(OR(E101="",F101=""),"",E101-F101)</x:f>
      </x:c>
      <x:c r="I101" s="2" t="str">
        <x:f>IF(B101="","",IF(COUNTIFS('Calendar'!$A$10:$A$14,B101)&lt;&gt;1,"Check space name",IF(OR(C101="",D101="",D101&lt;=C101),"Check dates",IF(OR(E101&lt;0,F101&lt;0,AND(E101&lt;&gt;"",F101&gt;E101)),"Check amounts",IF(COUNTIFS($B$6:$B$105,B101,$C$6:$C$105,"&lt;"&amp;D101,$D$6:$D$105,"&gt;"&amp;C101)&gt;1,"Overlap","")))))</x:f>
      </x:c>
    </x:row>
    <x:row r="102" ht="27" customHeight="1">
      <x:c r="A102" s="8"/>
      <x:c r="B102" s="8"/>
      <x:c r="C102" s="25"/>
      <x:c r="D102" s="25"/>
      <x:c r="E102" s="26"/>
      <x:c r="F102" s="26"/>
      <x:c r="G102" s="2" t="str">
        <x:f>IF(OR(B102="",C102="",D102=""),"",IF(D102&gt;C102,D102-C102,"Check dates"))</x:f>
      </x:c>
      <x:c r="H102" s="27" t="str">
        <x:f>IF(OR(E102="",F102=""),"",E102-F102)</x:f>
      </x:c>
      <x:c r="I102" s="2" t="str">
        <x:f>IF(B102="","",IF(COUNTIFS('Calendar'!$A$10:$A$14,B102)&lt;&gt;1,"Check space name",IF(OR(C102="",D102="",D102&lt;=C102),"Check dates",IF(OR(E102&lt;0,F102&lt;0,AND(E102&lt;&gt;"",F102&gt;E102)),"Check amounts",IF(COUNTIFS($B$6:$B$105,B102,$C$6:$C$105,"&lt;"&amp;D102,$D$6:$D$105,"&gt;"&amp;C102)&gt;1,"Overlap","")))))</x:f>
      </x:c>
    </x:row>
    <x:row r="103" ht="27" customHeight="1">
      <x:c r="A103" s="8"/>
      <x:c r="B103" s="8"/>
      <x:c r="C103" s="25"/>
      <x:c r="D103" s="25"/>
      <x:c r="E103" s="26"/>
      <x:c r="F103" s="26"/>
      <x:c r="G103" s="2" t="str">
        <x:f>IF(OR(B103="",C103="",D103=""),"",IF(D103&gt;C103,D103-C103,"Check dates"))</x:f>
      </x:c>
      <x:c r="H103" s="27" t="str">
        <x:f>IF(OR(E103="",F103=""),"",E103-F103)</x:f>
      </x:c>
      <x:c r="I103" s="2" t="str">
        <x:f>IF(B103="","",IF(COUNTIFS('Calendar'!$A$10:$A$14,B103)&lt;&gt;1,"Check space name",IF(OR(C103="",D103="",D103&lt;=C103),"Check dates",IF(OR(E103&lt;0,F103&lt;0,AND(E103&lt;&gt;"",F103&gt;E103)),"Check amounts",IF(COUNTIFS($B$6:$B$105,B103,$C$6:$C$105,"&lt;"&amp;D103,$D$6:$D$105,"&gt;"&amp;C103)&gt;1,"Overlap","")))))</x:f>
      </x:c>
    </x:row>
    <x:row r="104" ht="27" customHeight="1">
      <x:c r="A104" s="8"/>
      <x:c r="B104" s="8"/>
      <x:c r="C104" s="25"/>
      <x:c r="D104" s="25"/>
      <x:c r="E104" s="26"/>
      <x:c r="F104" s="26"/>
      <x:c r="G104" s="2" t="str">
        <x:f>IF(OR(B104="",C104="",D104=""),"",IF(D104&gt;C104,D104-C104,"Check dates"))</x:f>
      </x:c>
      <x:c r="H104" s="27" t="str">
        <x:f>IF(OR(E104="",F104=""),"",E104-F104)</x:f>
      </x:c>
      <x:c r="I104" s="2" t="str">
        <x:f>IF(B104="","",IF(COUNTIFS('Calendar'!$A$10:$A$14,B104)&lt;&gt;1,"Check space name",IF(OR(C104="",D104="",D104&lt;=C104),"Check dates",IF(OR(E104&lt;0,F104&lt;0,AND(E104&lt;&gt;"",F104&gt;E104)),"Check amounts",IF(COUNTIFS($B$6:$B$105,B104,$C$6:$C$105,"&lt;"&amp;D104,$D$6:$D$105,"&gt;"&amp;C104)&gt;1,"Overlap","")))))</x:f>
      </x:c>
    </x:row>
    <x:row r="105" ht="27" customHeight="1">
      <x:c r="A105" s="8"/>
      <x:c r="B105" s="8"/>
      <x:c r="C105" s="25"/>
      <x:c r="D105" s="25"/>
      <x:c r="E105" s="26"/>
      <x:c r="F105" s="26"/>
      <x:c r="G105" s="2" t="str">
        <x:f>IF(OR(B105="",C105="",D105=""),"",IF(D105&gt;C105,D105-C105,"Check dates"))</x:f>
      </x:c>
      <x:c r="H105" s="27" t="str">
        <x:f>IF(OR(E105="",F105=""),"",E105-F105)</x:f>
      </x:c>
      <x:c r="I105" s="2" t="str">
        <x:f>IF(B105="","",IF(COUNTIFS('Calendar'!$A$10:$A$14,B105)&lt;&gt;1,"Check space name",IF(OR(C105="",D105="",D105&lt;=C105),"Check dates",IF(OR(E105&lt;0,F105&lt;0,AND(E105&lt;&gt;"",F105&gt;E105)),"Check amounts",IF(COUNTIFS($B$6:$B$105,B105,$C$6:$C$105,"&lt;"&amp;D105,$D$6:$D$105,"&gt;"&amp;C105)&gt;1,"Overlap","")))))</x:f>
      </x:c>
    </x:row>
  </x:sheetData>
  <x:conditionalFormatting sqref="I6:I105">
    <x:cfRule type="expression" dxfId="2" priority="1">
      <x:formula>$I6&lt;&gt;""</x:formula>
    </x:cfRule>
  </x:conditionalFormatting>
  <x:dataValidations count="1">
    <x:dataValidation type="list" sqref="B6:B105">
      <x:formula1>'Calendar'!$A$10:$A$14</x:formula1>
    </x:dataValidation>
  </x:dataValidations>
  <x:pageMargins left="0.7" right="0.7" top="0.75" bottom="0.75" header="0.3" footer="0.3"/>
</x:worksheet>
</file>